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70"/>
  </bookViews>
  <sheets>
    <sheet name="Tabel 5.8.2 KC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<sst xmlns="http://schemas.openxmlformats.org/spreadsheetml/2006/main" count="416" uniqueCount="228">
  <si>
    <t>Tabel  5.8.2     Luas Panen (Ha) dan Produksi (Ton) Padi Sawah dan Padi Ladang Menurut Desa/Kelurahan di Kecamatan Sreseh, 2025</t>
  </si>
  <si>
    <t>Table 5.8.2       Harvested Area (Ha) and Production (Tons) of Rice Field and Plant Rice by Village/Kelurahan in Sreseh Subdistrict, 2025</t>
  </si>
  <si>
    <t>Desa/Kelurahan
Village/Kelurahan</t>
  </si>
  <si>
    <t>Padi Sawah</t>
  </si>
  <si>
    <t>Padi Ladang</t>
  </si>
  <si>
    <t>Luas Panen</t>
  </si>
  <si>
    <t>Produksi</t>
  </si>
  <si>
    <t>(1)</t>
  </si>
  <si>
    <t>(2)</t>
  </si>
  <si>
    <t>(3)</t>
  </si>
  <si>
    <t>(4)</t>
  </si>
  <si>
    <t>(5)</t>
  </si>
  <si>
    <t>001 Noreh</t>
  </si>
  <si>
    <t>002 Labuhan</t>
  </si>
  <si>
    <t>003 Taman</t>
  </si>
  <si>
    <t>004 Sreseh</t>
  </si>
  <si>
    <t>005 Disanah</t>
  </si>
  <si>
    <t>006 Marparan</t>
  </si>
  <si>
    <t>007 Klobur</t>
  </si>
  <si>
    <t>008 Labang</t>
  </si>
  <si>
    <t>009 Bundah</t>
  </si>
  <si>
    <t>010 Bangsah</t>
  </si>
  <si>
    <t>011 Plasah</t>
  </si>
  <si>
    <t>012 Junok</t>
  </si>
  <si>
    <t>Jumlah</t>
  </si>
  <si>
    <r>
      <rPr>
        <b/>
        <sz val="10"/>
        <color theme="1"/>
        <rFont val="Arial"/>
        <charset val="134"/>
      </rPr>
      <t xml:space="preserve">Sumber : </t>
    </r>
    <r>
      <rPr>
        <sz val="10"/>
        <color theme="1"/>
        <rFont val="Arial"/>
        <charset val="134"/>
      </rPr>
      <t>Dinas Pertanian dan Ketahanan Pangan Kabupaten Sampang</t>
    </r>
  </si>
  <si>
    <t>Tabel  5.8.2     Luas Panen (Ha) dan Produksi (Ton) Padi Sawah dan Padi Ladang Menurut Desa/Kelurahan di Kecamatan Torjun, 2025</t>
  </si>
  <si>
    <t>Table 5.8.2       Harvested Area (Ha) and Production (Tons) of Rice Field and Plant Rice by Village/Kelurahan in Torjun Subdistrict, 2025</t>
  </si>
  <si>
    <t>007 Dulang</t>
  </si>
  <si>
    <t>008 Patarongan</t>
  </si>
  <si>
    <t>009 Pangongsean</t>
  </si>
  <si>
    <t>010 Krampon</t>
  </si>
  <si>
    <t>011 Bringin Nonggal</t>
  </si>
  <si>
    <t>012 Torjun</t>
  </si>
  <si>
    <t>013 Patapan</t>
  </si>
  <si>
    <t>014 Jeruk Porot</t>
  </si>
  <si>
    <t>015 Kodak</t>
  </si>
  <si>
    <t>016 Kanjar</t>
  </si>
  <si>
    <t>017 Kara</t>
  </si>
  <si>
    <t>018 Tana Mera</t>
  </si>
  <si>
    <t>Tabel  5.8.2     Luas Panen (Ha) dan Produksi (Ton) Padi Sawah dan Padi Ladang Menurut Desa/Kelurahan di Kecamatan Pangarengan, 2025</t>
  </si>
  <si>
    <t>Table 5.8.2       Harvested Area (Ha) and Production (Tons) of Rice Field and Plant Rice by Village/Kelurahan in Pangarengan Subdistrict, 2025</t>
  </si>
  <si>
    <t>001 Pangarengan</t>
  </si>
  <si>
    <t>-</t>
  </si>
  <si>
    <t>002 Apaan</t>
  </si>
  <si>
    <t>003 Gulbung</t>
  </si>
  <si>
    <t>004 Panyerangan</t>
  </si>
  <si>
    <t>005 Pacanggaan</t>
  </si>
  <si>
    <t>006 Ragung</t>
  </si>
  <si>
    <t>Tabel  5.8.2     Luas Panen (Ha) dan Produksi (Ton) Padi Sawah dan Padi Ladang Menurut Desa/Kelurahan di Kecamatan Sampang, 2025</t>
  </si>
  <si>
    <t>Table 5.8.2       Harvested Area (Ha) and Production (Tons) of Rice Field and Plant Rice by Village/Kelurahan in Sampang Subdistrict, 2025</t>
  </si>
  <si>
    <t>001 P. Mandangin</t>
  </si>
  <si>
    <t>002 Aeng Sareh</t>
  </si>
  <si>
    <t>003 Polagan</t>
  </si>
  <si>
    <t>004 Banyuanyar</t>
  </si>
  <si>
    <t>005 Gng Maddah</t>
  </si>
  <si>
    <t>006 Rong Tengah</t>
  </si>
  <si>
    <t>007 Karang Dalem</t>
  </si>
  <si>
    <t>008 Gunung Sekar</t>
  </si>
  <si>
    <t>009 Dalpenang</t>
  </si>
  <si>
    <t>010 Paseyan</t>
  </si>
  <si>
    <t>011 Panggung</t>
  </si>
  <si>
    <t>012 Baruh</t>
  </si>
  <si>
    <t>013 Taman Sareh</t>
  </si>
  <si>
    <t>014 Pakalongan</t>
  </si>
  <si>
    <t>015 Tanggumong</t>
  </si>
  <si>
    <t>016 Kamoning</t>
  </si>
  <si>
    <t>017 Banyumas</t>
  </si>
  <si>
    <t>018 Pangelen</t>
  </si>
  <si>
    <t>Tabel  5.8.2     Luas Panen (Ha) dan Produksi (Ton) Padi Sawah dan Padi Ladang Menurut Desa/Kelurahan di Kecamatan Camplong, 2025</t>
  </si>
  <si>
    <t>Table 5.8.2       Harvested Area (Ha) and Production (Tons) of Rice Field and Plant Rice by Village/Kelurahan in Camplong Subdistrict, 2025</t>
  </si>
  <si>
    <t>001 Taddan</t>
  </si>
  <si>
    <t>002 Banjar Talela</t>
  </si>
  <si>
    <t>003 Tambaan</t>
  </si>
  <si>
    <t>004 Prajjan</t>
  </si>
  <si>
    <t>005 Dharma Camplong</t>
  </si>
  <si>
    <t>006 Batu Karang</t>
  </si>
  <si>
    <t>007 Sejati</t>
  </si>
  <si>
    <t>008 Dharma Tanjung</t>
  </si>
  <si>
    <t>009 Rabasan</t>
  </si>
  <si>
    <t>010 Banjar Tabulu</t>
  </si>
  <si>
    <t>011 Anggersek</t>
  </si>
  <si>
    <t>012 Madupat</t>
  </si>
  <si>
    <t>013 Pamolaan</t>
  </si>
  <si>
    <t>014 Plampaan</t>
  </si>
  <si>
    <t>Tabel  5.8.2     Luas Panen (Ha) dan Produksi (Ton) Padi Sawah dan Padi Ladang Menurut Desa/Kelurahan di Kecamatan Omben, 2025</t>
  </si>
  <si>
    <t>Table 5.8.2       Harvested Area (Ha) and Production (Tons) of Rice Field and Plant Rice by Village/Kelurahan in Omben Subdistrict, 2025</t>
  </si>
  <si>
    <t>001 Kebun Sareh</t>
  </si>
  <si>
    <t>002 Karang Nangger</t>
  </si>
  <si>
    <t>003 Napolaok</t>
  </si>
  <si>
    <t>004 Astapah</t>
  </si>
  <si>
    <t>005 Gersempal</t>
  </si>
  <si>
    <t>006 Meteng</t>
  </si>
  <si>
    <t>007 Madulang</t>
  </si>
  <si>
    <t>008 Kamondung</t>
  </si>
  <si>
    <t>009 Tambak</t>
  </si>
  <si>
    <t>010 Temoran</t>
  </si>
  <si>
    <t>011 Omben</t>
  </si>
  <si>
    <t>012 Sogiyan</t>
  </si>
  <si>
    <t>013 Napo Daya</t>
  </si>
  <si>
    <t>014 Jrangoan</t>
  </si>
  <si>
    <t>015 Angsokah</t>
  </si>
  <si>
    <t>016 Rapalaok</t>
  </si>
  <si>
    <t>017 Rongdalem</t>
  </si>
  <si>
    <t>018 Pandan</t>
  </si>
  <si>
    <t>019 Rapa Daya</t>
  </si>
  <si>
    <t>020 Karang Gayam</t>
  </si>
  <si>
    <t>Tabel  5.8.2     Luas Panen (Ha) dan Produksi (Ton) Padi Sawah dan Padi Ladang Menurut Desa/Kelurahan di Kecamatan Kedundung, 2025</t>
  </si>
  <si>
    <t>Table 5.8.2       Harvested Area (Ha) and Production (Tons) of Rice Field and Plant Rice by Village/Kelurahan in Kedundung Subdistrict, 2025</t>
  </si>
  <si>
    <t>001 Kramat</t>
  </si>
  <si>
    <t>002 Komis</t>
  </si>
  <si>
    <t>003 Banyukapah</t>
  </si>
  <si>
    <t>004 Rabasan</t>
  </si>
  <si>
    <t>005 Rohayu</t>
  </si>
  <si>
    <t>006 Muktesareh</t>
  </si>
  <si>
    <t>007 Bajrasokah</t>
  </si>
  <si>
    <t>008 Nyeloh</t>
  </si>
  <si>
    <t>009 Banjar</t>
  </si>
  <si>
    <t>010 Ombul</t>
  </si>
  <si>
    <t>011 Pajeruan</t>
  </si>
  <si>
    <t>012 Kedungdung</t>
  </si>
  <si>
    <t>013 Batoporo Barat</t>
  </si>
  <si>
    <t>014 Batoporo Timur</t>
  </si>
  <si>
    <t>015 Gunung Eleh</t>
  </si>
  <si>
    <t>016 Daleman</t>
  </si>
  <si>
    <t>017 Pasarenan</t>
  </si>
  <si>
    <t>018 Palenggiyan</t>
  </si>
  <si>
    <t>Tabel  5.8.2     Luas Panen (Ha) dan Produksi (Ton) Padi Sawah dan Padi Ladang Menurut Desa/Kelurahan di Kecamatan Jrengik, 2025</t>
  </si>
  <si>
    <t>Table 5.8.2       Harvested Area (Ha) and Production (Tons) of Rice Field and Plant Rice by Village/Kelurahan in Jrengik Subdistrict, 2025</t>
  </si>
  <si>
    <t>001 Margantoko</t>
  </si>
  <si>
    <t>002 Asem Nonggal</t>
  </si>
  <si>
    <t>003 Majangan</t>
  </si>
  <si>
    <t>004 Kalangan Prao</t>
  </si>
  <si>
    <t>005 Asem Raja</t>
  </si>
  <si>
    <t>006 Plakaran</t>
  </si>
  <si>
    <t>007 Buker</t>
  </si>
  <si>
    <t>008 Bancelok</t>
  </si>
  <si>
    <t>009 Mlaka</t>
  </si>
  <si>
    <t>010 Jungkarang</t>
  </si>
  <si>
    <t>011 Kotah</t>
  </si>
  <si>
    <t>012 Jrengik</t>
  </si>
  <si>
    <t>013 Taman</t>
  </si>
  <si>
    <t>014 Panyepen</t>
  </si>
  <si>
    <t>Tabel  5.8.2     Luas Panen (Ha) dan Produksi (Ton) Padi Sawah dan Padi Ladang Menurut Desa/Kelurahan di Kecamatan Tambelangan, 2025</t>
  </si>
  <si>
    <t>Table 5.8.2       Harvested Area (Ha) and Production (Tons) of Rice Field and Plant Rice by Village/Kelurahan in Tambelangan Subdistrict, 2025</t>
  </si>
  <si>
    <t>001 Batorasang</t>
  </si>
  <si>
    <t>002 Karang Anyar</t>
  </si>
  <si>
    <t>003 Samaran</t>
  </si>
  <si>
    <t>004 Bringin</t>
  </si>
  <si>
    <t>005 Mambulu Barat</t>
  </si>
  <si>
    <t>006 Barung Gagah</t>
  </si>
  <si>
    <t>007 Tambelangan</t>
  </si>
  <si>
    <t>008 Somber</t>
  </si>
  <si>
    <t>009 Banjar Billah</t>
  </si>
  <si>
    <t>010 Birem</t>
  </si>
  <si>
    <t>Tabel  5.8.2     Luas Panen (Ha) dan Produksi (Ton) Padi Sawah dan Padi Ladang Menurut Desa/Kelurahan di Kecamatan Banyuates, 2025</t>
  </si>
  <si>
    <t>Table 5.8.2       Harvested Area (Ha) and Production (Tons) of Rice Field and Plant Rice by Village/Kelurahan in Banyuates Subdistrict, 2025</t>
  </si>
  <si>
    <t>001 Olor</t>
  </si>
  <si>
    <t>002 PlanggaranBrt</t>
  </si>
  <si>
    <t>003 PlanggaranTmr</t>
  </si>
  <si>
    <t>004 Tolang</t>
  </si>
  <si>
    <t>005 LarLar</t>
  </si>
  <si>
    <t>006 Tlagah</t>
  </si>
  <si>
    <t>007 Nagasareh</t>
  </si>
  <si>
    <t>008 Tapaan</t>
  </si>
  <si>
    <t>009 Terosan</t>
  </si>
  <si>
    <t>010 AsemJaran</t>
  </si>
  <si>
    <t>011 KembangJeruk</t>
  </si>
  <si>
    <t>012 Morbatoh</t>
  </si>
  <si>
    <t>013 Montor</t>
  </si>
  <si>
    <t>014 Tebanah</t>
  </si>
  <si>
    <t>015 Nepa</t>
  </si>
  <si>
    <t>016 Batioh</t>
  </si>
  <si>
    <t>017 Masaran</t>
  </si>
  <si>
    <t>018 Banyuates</t>
  </si>
  <si>
    <t>019 JatraTimur</t>
  </si>
  <si>
    <t>020 Trapang</t>
  </si>
  <si>
    <t>Tabel  5.8.2     Luas Panen (Ha) dan Produksi (Ton) Padi Sawah dan Padi Ladang Menurut Desa/Kelurahan di Kecamatan Robatal, 2025</t>
  </si>
  <si>
    <t>Table 5.8.2       Harvested Area (Ha) and Production (Tons) of Rice Field and Plant Rice by Village/Kelurahan in Robatal Subdistrict, 2025</t>
  </si>
  <si>
    <t>001 Bapelle</t>
  </si>
  <si>
    <t>009 Lepelle</t>
  </si>
  <si>
    <t>010 Robatal</t>
  </si>
  <si>
    <t>011 Sawah Tengah</t>
  </si>
  <si>
    <t>012 Torjunan</t>
  </si>
  <si>
    <t>013 Tragih</t>
  </si>
  <si>
    <t>014 Jelgung</t>
  </si>
  <si>
    <t>015 Gunung Rancak</t>
  </si>
  <si>
    <t>016 Pandiyangan</t>
  </si>
  <si>
    <t>Tabel  5.8.2     Luas Panen (Ha) dan Produksi (Ton) Padi Sawah dan Padi Ladang Menurut Desa/Kelurahan di Kecamatan Karang Penang, 2025</t>
  </si>
  <si>
    <t>Table 5.8.2       Harvested Area (Ha) and Production (Tons) of Rice Field and Plant Rice by Village/Kelurahan in Karang Penang Subdistrict, 2025</t>
  </si>
  <si>
    <t>001 Bluuran</t>
  </si>
  <si>
    <t>002 Tlambah</t>
  </si>
  <si>
    <t>003 Gunung Kesan</t>
  </si>
  <si>
    <t>004 Kr. Penang Onjur</t>
  </si>
  <si>
    <t>005 Bulmatet</t>
  </si>
  <si>
    <t>006 Poreh</t>
  </si>
  <si>
    <t>007 Kr. Penang Oloh</t>
  </si>
  <si>
    <t>Tabel  5.8.2     Luas Panen (Ha) dan Produksi (Ton) Padi Sawah dan Padi Ladang Menurut Desa/Kelurahan di Kecamatan Ketapang, 2025</t>
  </si>
  <si>
    <t>Table 5.8.2       Harvested Area (Ha) and Production (Tons) of Rice Field and Plant Rice by Village/Kelurahan in Ketapang Subdistrict, 2025</t>
  </si>
  <si>
    <t>001 Paopale Laok</t>
  </si>
  <si>
    <t>002 Bunten Barat</t>
  </si>
  <si>
    <t>003 Bunten Timur</t>
  </si>
  <si>
    <t>004 Pancor</t>
  </si>
  <si>
    <t>005 Karang Anyar</t>
  </si>
  <si>
    <t>006 Pangereman</t>
  </si>
  <si>
    <t>007 Bira Barat</t>
  </si>
  <si>
    <t>008 Ketapang Timur</t>
  </si>
  <si>
    <t>009 Ketapang Daya</t>
  </si>
  <si>
    <t>010 Ketapang Laok</t>
  </si>
  <si>
    <t>011 Ketapang Barat</t>
  </si>
  <si>
    <t>012 Paopale Daya</t>
  </si>
  <si>
    <t>013 Rabiyan</t>
  </si>
  <si>
    <t>014 Banyusokah</t>
  </si>
  <si>
    <t>Tabel  5.8.2     Luas Panen (Ha) dan Produksi (Ton) Padi Sawah dan Padi Ladang Menurut Desa/Kelurahan di Kecamatan Sokobanah, 2025</t>
  </si>
  <si>
    <t>Table 5.8.2       Harvested Area (Ha) and Production (Tons) of Rice Field and Plant Rice by Village/Kelurahan in Sokobanah Subdistrict, 2025</t>
  </si>
  <si>
    <t>001 Tobai Barat</t>
  </si>
  <si>
    <t>002 Tobai Tengah</t>
  </si>
  <si>
    <t>003 Tobai Timur</t>
  </si>
  <si>
    <t>004 Bira Tengah</t>
  </si>
  <si>
    <t>005 Bira Timur</t>
  </si>
  <si>
    <t>006 Sokobanah Laok</t>
  </si>
  <si>
    <t>007 Tamberu Laok</t>
  </si>
  <si>
    <t>008 Tamberu Daya</t>
  </si>
  <si>
    <t xml:space="preserve"> -</t>
  </si>
  <si>
    <t>009 Sokobanah Tengah</t>
  </si>
  <si>
    <t>010 Sokobanah Daya</t>
  </si>
  <si>
    <t>011 Tamberu Barat</t>
  </si>
  <si>
    <t>012 Tamberu Timur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</si>
</sst>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-* #,##0_-;\-* #,##0_-;_-* &quot;-&quot;_-;_-@_-"/>
    <numFmt numFmtId="178" formatCode="_-* #,##0.00_-;\-* #,##0.00_-;_-* &quot;-&quot;_-;_-@_-"/>
    <numFmt numFmtId="179" formatCode="_-* #,##0_-;\-* #,##0_-;_-* &quot;-&quot;??_-;_-@_-"/>
    <numFmt numFmtId="180" formatCode="_-* #,##0.00_-;\-* #,##0.00_-;_-* &quot;-&quot;??_-;_-@"/>
    <numFmt numFmtId="181" formatCode="_-* #,##0.0_-;\-* #,##0.0_-;_-* &quot;-&quot;?_-;_-@_-"/>
    <numFmt numFmtId="182" formatCode="_-* #,##0.0_-;\-* #,##0.0_-;_-* &quot;-&quot;??_-;_-@_-"/>
    <numFmt numFmtId="183" formatCode="#,##0_);\(#,##0\);\-"/>
    <numFmt numFmtId="184" formatCode="#,##0.00_);\(#,##0.00\);\-"/>
    <numFmt numFmtId="185" formatCode="#,##0.000_);\(#,##0.000\);\-"/>
  </numFmts>
  <fonts count="34">
    <font>
      <sz val="10"/>
      <color rgb="FF000000"/>
      <name val="Calibri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i/>
      <sz val="10"/>
      <color theme="1"/>
      <name val="Arial"/>
      <charset val="134"/>
    </font>
    <font>
      <sz val="10"/>
      <name val="Arial"/>
      <charset val="134"/>
    </font>
    <font>
      <b/>
      <sz val="10"/>
      <color rgb="FF231F20"/>
      <name val="&quot;Open Sans&quot;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Calibri Light"/>
      <charset val="134"/>
      <scheme val="major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9"/>
      <color theme="1"/>
      <name val="Calibri"/>
      <charset val="134"/>
      <scheme val="minor"/>
    </font>
    <font>
      <sz val="9"/>
      <color theme="1"/>
      <name val="Arial"/>
      <charset val="134"/>
    </font>
    <font>
      <sz val="10"/>
      <color rgb="FF000000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111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2" fillId="0" borderId="1" xfId="0" applyFont="1" applyFill="1" applyBorder="1"/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6" xfId="0" applyFont="1" applyFill="1" applyBorder="1"/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78" fontId="2" fillId="0" borderId="0" xfId="4" applyNumberFormat="1" applyFont="1" applyFill="1"/>
    <xf numFmtId="0" fontId="2" fillId="0" borderId="6" xfId="0" applyFont="1" applyFill="1" applyBorder="1"/>
    <xf numFmtId="0" fontId="0" fillId="0" borderId="8" xfId="0" applyFont="1" applyFill="1" applyBorder="1" applyAlignment="1">
      <alignment horizontal="right" vertical="center"/>
    </xf>
    <xf numFmtId="4" fontId="6" fillId="0" borderId="9" xfId="0" applyNumberFormat="1" applyFont="1" applyFill="1" applyBorder="1" applyAlignment="1">
      <alignment horizontal="right"/>
    </xf>
    <xf numFmtId="176" fontId="2" fillId="0" borderId="0" xfId="0" applyNumberFormat="1" applyFont="1" applyFill="1"/>
    <xf numFmtId="0" fontId="1" fillId="0" borderId="6" xfId="0" applyFont="1" applyFill="1" applyBorder="1" applyAlignment="1">
      <alignment horizontal="center"/>
    </xf>
    <xf numFmtId="179" fontId="7" fillId="0" borderId="8" xfId="1" applyNumberFormat="1" applyFont="1" applyFill="1" applyBorder="1" applyAlignment="1">
      <alignment horizontal="right"/>
    </xf>
    <xf numFmtId="176" fontId="7" fillId="0" borderId="8" xfId="1" applyFont="1" applyFill="1" applyBorder="1" applyAlignment="1">
      <alignment horizontal="right"/>
    </xf>
    <xf numFmtId="0" fontId="8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4" fillId="0" borderId="4" xfId="0" applyFont="1" applyFill="1" applyBorder="1"/>
    <xf numFmtId="0" fontId="1" fillId="0" borderId="5" xfId="0" applyFont="1" applyFill="1" applyBorder="1" applyAlignment="1">
      <alignment horizontal="center" wrapText="1"/>
    </xf>
    <xf numFmtId="180" fontId="2" fillId="0" borderId="7" xfId="0" applyNumberFormat="1" applyFont="1" applyFill="1" applyBorder="1" applyAlignment="1">
      <alignment horizontal="center"/>
    </xf>
    <xf numFmtId="2" fontId="9" fillId="0" borderId="7" xfId="49" applyNumberFormat="1" applyFont="1" applyFill="1" applyBorder="1" applyAlignment="1">
      <alignment horizontal="right"/>
    </xf>
    <xf numFmtId="179" fontId="2" fillId="0" borderId="0" xfId="1" applyNumberFormat="1" applyFont="1" applyFill="1"/>
    <xf numFmtId="180" fontId="2" fillId="0" borderId="10" xfId="0" applyNumberFormat="1" applyFont="1" applyFill="1" applyBorder="1" applyAlignment="1">
      <alignment horizontal="center"/>
    </xf>
    <xf numFmtId="0" fontId="2" fillId="0" borderId="11" xfId="0" applyFont="1" applyFill="1" applyBorder="1"/>
    <xf numFmtId="180" fontId="2" fillId="0" borderId="9" xfId="0" applyNumberFormat="1" applyFont="1" applyFill="1" applyBorder="1" applyAlignment="1">
      <alignment horizontal="center"/>
    </xf>
    <xf numFmtId="176" fontId="1" fillId="0" borderId="7" xfId="1" applyFont="1" applyFill="1" applyBorder="1" applyAlignment="1">
      <alignment horizontal="center"/>
    </xf>
    <xf numFmtId="180" fontId="2" fillId="0" borderId="9" xfId="0" applyNumberFormat="1" applyFont="1" applyFill="1" applyBorder="1" applyAlignment="1">
      <alignment horizontal="right"/>
    </xf>
    <xf numFmtId="180" fontId="2" fillId="0" borderId="4" xfId="0" applyNumberFormat="1" applyFont="1" applyFill="1" applyBorder="1" applyAlignment="1">
      <alignment horizontal="right"/>
    </xf>
    <xf numFmtId="180" fontId="2" fillId="0" borderId="7" xfId="0" applyNumberFormat="1" applyFont="1" applyFill="1" applyBorder="1" applyAlignment="1">
      <alignment horizontal="right"/>
    </xf>
    <xf numFmtId="180" fontId="2" fillId="0" borderId="6" xfId="0" applyNumberFormat="1" applyFont="1" applyFill="1" applyBorder="1" applyAlignment="1">
      <alignment horizontal="right"/>
    </xf>
    <xf numFmtId="179" fontId="1" fillId="0" borderId="7" xfId="1" applyNumberFormat="1" applyFont="1" applyFill="1" applyBorder="1" applyAlignment="1">
      <alignment horizontal="right"/>
    </xf>
    <xf numFmtId="176" fontId="1" fillId="0" borderId="7" xfId="1" applyFont="1" applyFill="1" applyBorder="1" applyAlignment="1">
      <alignment horizontal="right"/>
    </xf>
    <xf numFmtId="179" fontId="9" fillId="0" borderId="8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9" fontId="8" fillId="0" borderId="8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9" fontId="2" fillId="0" borderId="0" xfId="0" applyNumberFormat="1" applyFont="1" applyFill="1"/>
    <xf numFmtId="0" fontId="2" fillId="0" borderId="8" xfId="0" applyFont="1" applyFill="1" applyBorder="1"/>
    <xf numFmtId="0" fontId="2" fillId="0" borderId="8" xfId="0" applyFont="1" applyFill="1" applyBorder="1" applyAlignment="1">
      <alignment horizontal="right"/>
    </xf>
    <xf numFmtId="179" fontId="1" fillId="0" borderId="8" xfId="1" applyNumberFormat="1" applyFont="1" applyFill="1" applyBorder="1" applyAlignment="1">
      <alignment horizontal="right"/>
    </xf>
    <xf numFmtId="176" fontId="1" fillId="0" borderId="8" xfId="1" applyNumberFormat="1" applyFont="1" applyFill="1" applyBorder="1" applyAlignment="1">
      <alignment horizontal="right"/>
    </xf>
    <xf numFmtId="181" fontId="2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9" fillId="0" borderId="8" xfId="0" applyFont="1" applyFill="1" applyBorder="1" applyAlignment="1">
      <alignment horizontal="right"/>
    </xf>
    <xf numFmtId="182" fontId="9" fillId="0" borderId="8" xfId="1" applyNumberFormat="1" applyFont="1" applyFill="1" applyBorder="1" applyAlignment="1">
      <alignment horizontal="right"/>
    </xf>
    <xf numFmtId="0" fontId="9" fillId="0" borderId="8" xfId="0" applyFont="1" applyFill="1" applyBorder="1"/>
    <xf numFmtId="176" fontId="8" fillId="0" borderId="8" xfId="1" applyFont="1" applyFill="1" applyBorder="1" applyAlignment="1">
      <alignment horizontal="right"/>
    </xf>
    <xf numFmtId="179" fontId="10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9" fontId="11" fillId="0" borderId="8" xfId="0" applyNumberFormat="1" applyFont="1" applyFill="1" applyBorder="1" applyAlignment="1">
      <alignment horizontal="center"/>
    </xf>
    <xf numFmtId="176" fontId="2" fillId="0" borderId="7" xfId="0" applyNumberFormat="1" applyFont="1" applyFill="1" applyBorder="1"/>
    <xf numFmtId="178" fontId="0" fillId="0" borderId="0" xfId="4" applyNumberFormat="1" applyFont="1" applyFill="1"/>
    <xf numFmtId="179" fontId="1" fillId="0" borderId="7" xfId="0" applyNumberFormat="1" applyFont="1" applyFill="1" applyBorder="1" applyAlignment="1">
      <alignment horizontal="center"/>
    </xf>
    <xf numFmtId="176" fontId="1" fillId="0" borderId="7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" fontId="2" fillId="0" borderId="8" xfId="0" applyNumberFormat="1" applyFont="1" applyFill="1" applyBorder="1"/>
    <xf numFmtId="176" fontId="2" fillId="0" borderId="12" xfId="1" applyFont="1" applyFill="1" applyBorder="1"/>
    <xf numFmtId="176" fontId="2" fillId="0" borderId="8" xfId="1" applyFont="1" applyFill="1" applyBorder="1"/>
    <xf numFmtId="0" fontId="1" fillId="0" borderId="11" xfId="0" applyFont="1" applyFill="1" applyBorder="1" applyAlignment="1">
      <alignment horizontal="center"/>
    </xf>
    <xf numFmtId="179" fontId="1" fillId="0" borderId="8" xfId="1" applyNumberFormat="1" applyFont="1" applyFill="1" applyBorder="1" applyAlignment="1">
      <alignment horizontal="center"/>
    </xf>
    <xf numFmtId="176" fontId="1" fillId="0" borderId="8" xfId="1" applyFont="1" applyFill="1" applyBorder="1" applyAlignment="1">
      <alignment horizontal="center"/>
    </xf>
    <xf numFmtId="1" fontId="2" fillId="0" borderId="0" xfId="0" applyNumberFormat="1" applyFont="1" applyFill="1"/>
    <xf numFmtId="183" fontId="2" fillId="0" borderId="6" xfId="0" applyNumberFormat="1" applyFont="1" applyFill="1" applyBorder="1" applyAlignment="1">
      <alignment horizontal="right"/>
    </xf>
    <xf numFmtId="184" fontId="2" fillId="0" borderId="6" xfId="0" applyNumberFormat="1" applyFont="1" applyFill="1" applyBorder="1" applyAlignment="1">
      <alignment horizontal="right"/>
    </xf>
    <xf numFmtId="183" fontId="2" fillId="0" borderId="7" xfId="0" applyNumberFormat="1" applyFont="1" applyFill="1" applyBorder="1" applyAlignment="1">
      <alignment horizontal="right"/>
    </xf>
    <xf numFmtId="179" fontId="1" fillId="0" borderId="7" xfId="1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right"/>
    </xf>
    <xf numFmtId="176" fontId="2" fillId="0" borderId="0" xfId="1" applyNumberFormat="1" applyFont="1" applyFill="1"/>
    <xf numFmtId="0" fontId="9" fillId="0" borderId="6" xfId="0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0" fontId="9" fillId="0" borderId="13" xfId="0" applyFont="1" applyFill="1" applyBorder="1" applyAlignment="1">
      <alignment horizontal="right"/>
    </xf>
    <xf numFmtId="37" fontId="2" fillId="0" borderId="9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185" fontId="2" fillId="0" borderId="7" xfId="0" applyNumberFormat="1" applyFont="1" applyFill="1" applyBorder="1" applyAlignment="1">
      <alignment horizontal="right"/>
    </xf>
    <xf numFmtId="37" fontId="2" fillId="0" borderId="6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37" fontId="2" fillId="0" borderId="8" xfId="0" applyNumberFormat="1" applyFont="1" applyFill="1" applyBorder="1" applyAlignment="1">
      <alignment horizontal="right"/>
    </xf>
    <xf numFmtId="39" fontId="2" fillId="0" borderId="7" xfId="0" applyNumberFormat="1" applyFont="1" applyFill="1" applyBorder="1" applyAlignment="1">
      <alignment horizontal="right"/>
    </xf>
    <xf numFmtId="176" fontId="1" fillId="0" borderId="8" xfId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 vertical="center"/>
    </xf>
    <xf numFmtId="177" fontId="2" fillId="0" borderId="7" xfId="4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/>
    </xf>
    <xf numFmtId="177" fontId="2" fillId="0" borderId="7" xfId="4" applyFont="1" applyFill="1" applyBorder="1" applyAlignment="1">
      <alignment horizontal="right"/>
    </xf>
    <xf numFmtId="0" fontId="2" fillId="0" borderId="14" xfId="0" applyFont="1" applyFill="1" applyBorder="1" applyAlignment="1">
      <alignment horizontal="right" vertical="center"/>
    </xf>
    <xf numFmtId="0" fontId="2" fillId="0" borderId="0" xfId="0" applyFont="1" applyFill="1" applyBorder="1"/>
    <xf numFmtId="0" fontId="1" fillId="0" borderId="8" xfId="0" applyFont="1" applyFill="1" applyBorder="1" applyAlignment="1">
      <alignment horizontal="center" wrapText="1"/>
    </xf>
    <xf numFmtId="0" fontId="4" fillId="0" borderId="8" xfId="0" applyFont="1" applyFill="1" applyBorder="1"/>
    <xf numFmtId="0" fontId="5" fillId="0" borderId="8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right"/>
    </xf>
    <xf numFmtId="2" fontId="2" fillId="0" borderId="0" xfId="0" applyNumberFormat="1" applyFont="1" applyFill="1"/>
    <xf numFmtId="0" fontId="13" fillId="0" borderId="8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  <xf numFmtId="0" fontId="5" fillId="0" borderId="6" xfId="0" applyFont="1" applyFill="1" applyBorder="1" applyAlignment="1" quotePrefix="1">
      <alignment horizontal="center"/>
    </xf>
    <xf numFmtId="0" fontId="5" fillId="0" borderId="7" xfId="0" applyFont="1" applyFill="1" applyBorder="1" applyAlignment="1" quotePrefix="1">
      <alignment horizontal="center"/>
    </xf>
    <xf numFmtId="180" fontId="2" fillId="0" borderId="9" xfId="0" applyNumberFormat="1" applyFont="1" applyFill="1" applyBorder="1" applyAlignment="1" quotePrefix="1">
      <alignment horizontal="right"/>
    </xf>
    <xf numFmtId="180" fontId="2" fillId="0" borderId="7" xfId="0" applyNumberFormat="1" applyFont="1" applyFill="1" applyBorder="1" applyAlignment="1" quotePrefix="1">
      <alignment horizontal="right"/>
    </xf>
    <xf numFmtId="0" fontId="5" fillId="0" borderId="11" xfId="0" applyFont="1" applyFill="1" applyBorder="1" applyAlignment="1" quotePrefix="1">
      <alignment horizontal="center"/>
    </xf>
    <xf numFmtId="0" fontId="5" fillId="0" borderId="8" xfId="0" applyFont="1" applyFill="1" applyBorder="1" applyAlignment="1" quotePrefix="1">
      <alignment horizontal="center"/>
    </xf>
    <xf numFmtId="0" fontId="5" fillId="0" borderId="10" xfId="0" applyFont="1" applyFill="1" applyBorder="1" applyAlignment="1" quotePrefix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018"/>
  <sheetViews>
    <sheetView tabSelected="1" topLeftCell="A309" workbookViewId="0">
      <selection activeCell="E322" sqref="E322"/>
    </sheetView>
  </sheetViews>
  <sheetFormatPr defaultColWidth="13.83" defaultRowHeight="15" customHeight="1"/>
  <cols>
    <col min="1" max="1" width="23.41" style="3" customWidth="1"/>
    <col min="2" max="16384" width="13.83" style="3"/>
  </cols>
  <sheetData>
    <row r="1" s="1" customFormat="1" ht="27.75" customHeight="1" spans="1:21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0.75" customHeight="1" spans="1:21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3" spans="1:21">
      <c r="A3" s="8"/>
      <c r="B3" s="8"/>
      <c r="C3" s="8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="2" customFormat="1" ht="16.5" customHeight="1" spans="1:21">
      <c r="A4" s="9" t="s">
        <v>2</v>
      </c>
      <c r="B4" s="10" t="s">
        <v>3</v>
      </c>
      <c r="C4" s="11"/>
      <c r="D4" s="12" t="s">
        <v>4</v>
      </c>
      <c r="E4" s="11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ht="13" spans="1:21">
      <c r="A5" s="14"/>
      <c r="B5" s="15" t="s">
        <v>5</v>
      </c>
      <c r="C5" s="16" t="s">
        <v>6</v>
      </c>
      <c r="D5" s="16" t="s">
        <v>5</v>
      </c>
      <c r="E5" s="16" t="s">
        <v>6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3" spans="1:21">
      <c r="A6" s="111" t="s">
        <v>7</v>
      </c>
      <c r="B6" s="112" t="s">
        <v>8</v>
      </c>
      <c r="C6" s="112" t="s">
        <v>9</v>
      </c>
      <c r="D6" s="112" t="s">
        <v>10</v>
      </c>
      <c r="E6" s="112" t="s">
        <v>11</v>
      </c>
      <c r="F6" s="7"/>
      <c r="G6" s="19"/>
      <c r="H6" s="19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13" spans="1:21">
      <c r="A7" s="20" t="s">
        <v>12</v>
      </c>
      <c r="B7" s="21">
        <v>84</v>
      </c>
      <c r="C7" s="22">
        <v>527.709742334438</v>
      </c>
      <c r="D7" s="21">
        <v>114</v>
      </c>
      <c r="E7" s="22">
        <v>655.5</v>
      </c>
      <c r="F7" s="7"/>
      <c r="G7" s="19"/>
      <c r="H7" s="19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3" spans="1:21">
      <c r="A8" s="20" t="s">
        <v>13</v>
      </c>
      <c r="B8" s="21">
        <v>105</v>
      </c>
      <c r="C8" s="22">
        <v>659.637177918047</v>
      </c>
      <c r="D8" s="21">
        <v>139</v>
      </c>
      <c r="E8" s="22">
        <v>799.25</v>
      </c>
      <c r="F8" s="7"/>
      <c r="G8" s="19"/>
      <c r="H8" s="1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13" spans="1:21">
      <c r="A9" s="20" t="s">
        <v>14</v>
      </c>
      <c r="B9" s="21">
        <v>37</v>
      </c>
      <c r="C9" s="22">
        <v>232.443576980645</v>
      </c>
      <c r="D9" s="21">
        <v>75</v>
      </c>
      <c r="E9" s="22">
        <v>431.25</v>
      </c>
      <c r="F9" s="7"/>
      <c r="G9" s="19"/>
      <c r="H9" s="19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3" spans="1:21">
      <c r="A10" s="20" t="s">
        <v>15</v>
      </c>
      <c r="B10" s="21">
        <v>14</v>
      </c>
      <c r="C10" s="22">
        <v>87.9516237224063</v>
      </c>
      <c r="D10" s="21">
        <v>26</v>
      </c>
      <c r="E10" s="22">
        <v>149.5</v>
      </c>
      <c r="F10" s="7"/>
      <c r="G10" s="19"/>
      <c r="H10" s="19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3" spans="1:21">
      <c r="A11" s="20" t="s">
        <v>16</v>
      </c>
      <c r="B11" s="21">
        <v>12</v>
      </c>
      <c r="C11" s="22">
        <v>75.3871060477768</v>
      </c>
      <c r="D11" s="21">
        <v>12</v>
      </c>
      <c r="E11" s="22">
        <v>69</v>
      </c>
      <c r="F11" s="7"/>
      <c r="G11" s="19"/>
      <c r="H11" s="19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3" spans="1:21">
      <c r="A12" s="20" t="s">
        <v>17</v>
      </c>
      <c r="B12" s="21">
        <v>286</v>
      </c>
      <c r="C12" s="22">
        <v>1796.72602747201</v>
      </c>
      <c r="D12" s="21">
        <v>45</v>
      </c>
      <c r="E12" s="22">
        <v>258.75</v>
      </c>
      <c r="F12" s="7"/>
      <c r="G12" s="19"/>
      <c r="H12" s="19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3" spans="1:21">
      <c r="A13" s="20" t="s">
        <v>18</v>
      </c>
      <c r="B13" s="21">
        <v>67</v>
      </c>
      <c r="C13" s="22">
        <v>420.911342100087</v>
      </c>
      <c r="D13" s="21">
        <v>87</v>
      </c>
      <c r="E13" s="22">
        <v>500.25</v>
      </c>
      <c r="F13" s="7"/>
      <c r="G13" s="19"/>
      <c r="H13" s="19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3" spans="1:21">
      <c r="A14" s="20" t="s">
        <v>19</v>
      </c>
      <c r="B14" s="21">
        <v>121</v>
      </c>
      <c r="C14" s="22">
        <v>760.153319315083</v>
      </c>
      <c r="D14" s="21">
        <v>143</v>
      </c>
      <c r="E14" s="22">
        <v>822.25</v>
      </c>
      <c r="F14" s="23"/>
      <c r="G14" s="19"/>
      <c r="H14" s="19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3" spans="1:21">
      <c r="A15" s="20" t="s">
        <v>20</v>
      </c>
      <c r="B15" s="21">
        <v>62</v>
      </c>
      <c r="C15" s="22">
        <v>389.500047913514</v>
      </c>
      <c r="D15" s="21">
        <v>89</v>
      </c>
      <c r="E15" s="22">
        <v>511.75</v>
      </c>
      <c r="F15" s="7"/>
      <c r="G15" s="19"/>
      <c r="H15" s="19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3" spans="1:21">
      <c r="A16" s="20" t="s">
        <v>21</v>
      </c>
      <c r="B16" s="21">
        <v>189</v>
      </c>
      <c r="C16" s="22">
        <v>1187.34692025248</v>
      </c>
      <c r="D16" s="21">
        <v>54</v>
      </c>
      <c r="E16" s="22">
        <v>310.5</v>
      </c>
      <c r="F16" s="7"/>
      <c r="G16" s="19"/>
      <c r="H16" s="19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3" spans="1:21">
      <c r="A17" s="20" t="s">
        <v>22</v>
      </c>
      <c r="B17" s="21">
        <v>85</v>
      </c>
      <c r="C17" s="22">
        <v>533.992001171752</v>
      </c>
      <c r="D17" s="21">
        <v>87</v>
      </c>
      <c r="E17" s="22">
        <v>500.25</v>
      </c>
      <c r="F17" s="7"/>
      <c r="G17" s="19"/>
      <c r="H17" s="19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3" spans="1:21">
      <c r="A18" s="20" t="s">
        <v>23</v>
      </c>
      <c r="B18" s="21">
        <v>85</v>
      </c>
      <c r="C18" s="22">
        <v>533.992001171752</v>
      </c>
      <c r="D18" s="21">
        <v>45</v>
      </c>
      <c r="E18" s="22">
        <v>258.75</v>
      </c>
      <c r="F18" s="7"/>
      <c r="G18" s="19"/>
      <c r="H18" s="19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3" spans="1:21">
      <c r="A19" s="24" t="s">
        <v>24</v>
      </c>
      <c r="B19" s="25">
        <f>SUM(B7:B18)</f>
        <v>1147</v>
      </c>
      <c r="C19" s="26">
        <v>7205.7508864</v>
      </c>
      <c r="D19" s="26">
        <f>SUM(D7:D18)</f>
        <v>916</v>
      </c>
      <c r="E19" s="26">
        <v>5267</v>
      </c>
      <c r="F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3" spans="1:21">
      <c r="A20" s="2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3" spans="1:21">
      <c r="A21" s="28" t="s">
        <v>25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3" spans="1:2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27.75" customHeight="1" spans="1:21">
      <c r="A23" s="29" t="s">
        <v>26</v>
      </c>
      <c r="B23" s="29"/>
      <c r="C23" s="29"/>
      <c r="D23" s="29"/>
      <c r="E23" s="29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3" spans="1:21">
      <c r="A24" s="6" t="s">
        <v>27</v>
      </c>
      <c r="B24" s="6"/>
      <c r="C24" s="6"/>
      <c r="D24" s="6"/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3" spans="1:21">
      <c r="A25" s="8"/>
      <c r="B25" s="8"/>
      <c r="C25" s="8"/>
      <c r="D25" s="8"/>
      <c r="E25" s="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3" spans="1:21">
      <c r="A26" s="9" t="s">
        <v>2</v>
      </c>
      <c r="B26" s="30" t="s">
        <v>3</v>
      </c>
      <c r="C26" s="31"/>
      <c r="D26" s="32" t="s">
        <v>4</v>
      </c>
      <c r="E26" s="31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3" spans="1:21">
      <c r="A27" s="14"/>
      <c r="B27" s="15" t="s">
        <v>5</v>
      </c>
      <c r="C27" s="16" t="s">
        <v>6</v>
      </c>
      <c r="D27" s="16" t="s">
        <v>5</v>
      </c>
      <c r="E27" s="16" t="s">
        <v>6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3" spans="1:21">
      <c r="A28" s="111" t="s">
        <v>7</v>
      </c>
      <c r="B28" s="112" t="s">
        <v>8</v>
      </c>
      <c r="C28" s="112" t="s">
        <v>9</v>
      </c>
      <c r="D28" s="112" t="s">
        <v>10</v>
      </c>
      <c r="E28" s="112" t="s">
        <v>11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3" spans="1:21">
      <c r="A29" s="20" t="s">
        <v>28</v>
      </c>
      <c r="B29" s="33">
        <v>149</v>
      </c>
      <c r="C29" s="33">
        <v>1012.24176365789</v>
      </c>
      <c r="D29" s="34">
        <v>0</v>
      </c>
      <c r="E29" s="34">
        <v>0</v>
      </c>
      <c r="F29" s="7"/>
      <c r="G29" s="35"/>
      <c r="H29" s="35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3" spans="1:21">
      <c r="A30" s="20" t="s">
        <v>29</v>
      </c>
      <c r="B30" s="33">
        <v>126</v>
      </c>
      <c r="C30" s="33">
        <v>855.98967933486</v>
      </c>
      <c r="D30" s="34">
        <v>0</v>
      </c>
      <c r="E30" s="34">
        <v>0</v>
      </c>
      <c r="F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3" spans="1:21">
      <c r="A31" s="20" t="s">
        <v>30</v>
      </c>
      <c r="B31" s="33">
        <v>452</v>
      </c>
      <c r="C31" s="33">
        <v>3070.69313539172</v>
      </c>
      <c r="D31" s="34">
        <v>0</v>
      </c>
      <c r="E31" s="34">
        <v>0</v>
      </c>
      <c r="F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3" spans="1:21">
      <c r="A32" s="20" t="s">
        <v>31</v>
      </c>
      <c r="B32" s="36">
        <v>167</v>
      </c>
      <c r="C32" s="33">
        <v>1134.52600356287</v>
      </c>
      <c r="D32" s="34">
        <v>0</v>
      </c>
      <c r="E32" s="34">
        <v>0</v>
      </c>
      <c r="F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3" spans="1:21">
      <c r="A33" s="37" t="s">
        <v>32</v>
      </c>
      <c r="B33" s="38">
        <v>284</v>
      </c>
      <c r="C33" s="33">
        <v>1929.37356294524</v>
      </c>
      <c r="D33" s="34">
        <v>0</v>
      </c>
      <c r="E33" s="34">
        <v>0</v>
      </c>
      <c r="F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3" spans="1:21">
      <c r="A34" s="20" t="s">
        <v>33</v>
      </c>
      <c r="B34" s="33">
        <v>296</v>
      </c>
      <c r="C34" s="33">
        <v>2010.89638954856</v>
      </c>
      <c r="D34" s="34">
        <v>0</v>
      </c>
      <c r="E34" s="34">
        <v>0</v>
      </c>
      <c r="F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3" spans="1:21">
      <c r="A35" s="20" t="s">
        <v>34</v>
      </c>
      <c r="B35" s="33">
        <v>567</v>
      </c>
      <c r="C35" s="33">
        <v>3851.95355700687</v>
      </c>
      <c r="D35" s="34">
        <v>0</v>
      </c>
      <c r="E35" s="34">
        <v>0</v>
      </c>
      <c r="F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3" spans="1:21">
      <c r="A36" s="20" t="s">
        <v>35</v>
      </c>
      <c r="B36" s="33">
        <v>468</v>
      </c>
      <c r="C36" s="33">
        <v>3179.39023752948</v>
      </c>
      <c r="D36" s="34">
        <v>0</v>
      </c>
      <c r="E36" s="34">
        <v>0</v>
      </c>
      <c r="F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3" spans="1:21">
      <c r="A37" s="20" t="s">
        <v>36</v>
      </c>
      <c r="B37" s="33">
        <v>308</v>
      </c>
      <c r="C37" s="33">
        <v>2092.41921615188</v>
      </c>
      <c r="D37" s="34">
        <v>0</v>
      </c>
      <c r="E37" s="34">
        <v>0</v>
      </c>
      <c r="F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3" spans="1:21">
      <c r="A38" s="20" t="s">
        <v>37</v>
      </c>
      <c r="B38" s="33">
        <v>132</v>
      </c>
      <c r="C38" s="33">
        <v>896.75109263652</v>
      </c>
      <c r="D38" s="34">
        <v>0</v>
      </c>
      <c r="E38" s="34">
        <v>0</v>
      </c>
      <c r="F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3" spans="1:21">
      <c r="A39" s="20" t="s">
        <v>38</v>
      </c>
      <c r="B39" s="33">
        <v>137</v>
      </c>
      <c r="C39" s="33">
        <v>930.71893705457</v>
      </c>
      <c r="D39" s="34">
        <v>0</v>
      </c>
      <c r="E39" s="34">
        <v>0</v>
      </c>
      <c r="F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3" spans="1:21">
      <c r="A40" s="20" t="s">
        <v>39</v>
      </c>
      <c r="B40" s="33">
        <v>174</v>
      </c>
      <c r="C40" s="33">
        <v>1182.08098574814</v>
      </c>
      <c r="D40" s="34">
        <v>0</v>
      </c>
      <c r="E40" s="34">
        <v>0</v>
      </c>
      <c r="F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3" spans="1:21">
      <c r="A41" s="24" t="s">
        <v>24</v>
      </c>
      <c r="B41" s="39">
        <f>SUM(B29:B40)</f>
        <v>3260</v>
      </c>
      <c r="C41" s="39">
        <f>SUM(C29:C40)</f>
        <v>22147.0345605686</v>
      </c>
      <c r="D41" s="39">
        <f>SUM(D29:D40)</f>
        <v>0</v>
      </c>
      <c r="E41" s="39">
        <f>SUM(E29:E40)</f>
        <v>0</v>
      </c>
      <c r="F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3" spans="1:21">
      <c r="A42" s="2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3" spans="1:21">
      <c r="A43" s="28" t="s">
        <v>25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3" spans="1:2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30.75" customHeight="1" spans="1:21">
      <c r="A45" s="29" t="s">
        <v>40</v>
      </c>
      <c r="B45" s="29"/>
      <c r="C45" s="29"/>
      <c r="D45" s="29"/>
      <c r="E45" s="2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31.5" customHeight="1" spans="1:21">
      <c r="A46" s="6" t="s">
        <v>41</v>
      </c>
      <c r="B46" s="6"/>
      <c r="C46" s="6"/>
      <c r="D46" s="6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3" spans="1:21">
      <c r="A47" s="8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3" spans="1:21">
      <c r="A48" s="9" t="s">
        <v>2</v>
      </c>
      <c r="B48" s="30" t="s">
        <v>3</v>
      </c>
      <c r="C48" s="31"/>
      <c r="D48" s="32" t="s">
        <v>4</v>
      </c>
      <c r="E48" s="31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3" spans="1:21">
      <c r="A49" s="14"/>
      <c r="B49" s="15" t="s">
        <v>5</v>
      </c>
      <c r="C49" s="16" t="s">
        <v>6</v>
      </c>
      <c r="D49" s="16" t="s">
        <v>5</v>
      </c>
      <c r="E49" s="16" t="s">
        <v>6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3" spans="1:21">
      <c r="A50" s="111" t="s">
        <v>7</v>
      </c>
      <c r="B50" s="112" t="s">
        <v>8</v>
      </c>
      <c r="C50" s="112" t="s">
        <v>9</v>
      </c>
      <c r="D50" s="112" t="s">
        <v>10</v>
      </c>
      <c r="E50" s="112" t="s">
        <v>11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3" spans="1:21">
      <c r="A51" s="20" t="s">
        <v>42</v>
      </c>
      <c r="B51" s="40">
        <v>24</v>
      </c>
      <c r="C51" s="41">
        <f t="shared" ref="C51:C56" si="0">SUM(4.6*1600/1000*B51)</f>
        <v>176.64</v>
      </c>
      <c r="D51" s="113" t="s">
        <v>43</v>
      </c>
      <c r="E51" s="114" t="s">
        <v>43</v>
      </c>
      <c r="F51" s="7"/>
      <c r="G51" s="35"/>
      <c r="H51" s="35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3" spans="1:21">
      <c r="A52" s="20" t="s">
        <v>44</v>
      </c>
      <c r="B52" s="43">
        <v>113</v>
      </c>
      <c r="C52" s="41">
        <f t="shared" si="0"/>
        <v>831.68</v>
      </c>
      <c r="D52" s="43">
        <v>13.64</v>
      </c>
      <c r="E52" s="42">
        <f t="shared" ref="E52:E56" si="1">SUM(4.7*1600/1000*D52)</f>
        <v>102.5728</v>
      </c>
      <c r="F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3" spans="1:21">
      <c r="A53" s="20" t="s">
        <v>45</v>
      </c>
      <c r="B53" s="43">
        <v>43</v>
      </c>
      <c r="C53" s="41">
        <f t="shared" si="0"/>
        <v>316.48</v>
      </c>
      <c r="D53" s="43">
        <v>19.91</v>
      </c>
      <c r="E53" s="42">
        <f t="shared" si="1"/>
        <v>149.7232</v>
      </c>
      <c r="F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3" spans="1:21">
      <c r="A54" s="20" t="s">
        <v>46</v>
      </c>
      <c r="B54" s="43">
        <v>163</v>
      </c>
      <c r="C54" s="41">
        <f t="shared" si="0"/>
        <v>1199.68</v>
      </c>
      <c r="D54" s="42">
        <v>15.63</v>
      </c>
      <c r="E54" s="42">
        <f t="shared" si="1"/>
        <v>117.5376</v>
      </c>
      <c r="F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3" spans="1:21">
      <c r="A55" s="20" t="s">
        <v>47</v>
      </c>
      <c r="B55" s="43">
        <v>152</v>
      </c>
      <c r="C55" s="41">
        <f t="shared" si="0"/>
        <v>1118.72</v>
      </c>
      <c r="D55" s="42">
        <v>21.37</v>
      </c>
      <c r="E55" s="42">
        <f t="shared" si="1"/>
        <v>160.7024</v>
      </c>
      <c r="F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3" spans="1:21">
      <c r="A56" s="20" t="s">
        <v>48</v>
      </c>
      <c r="B56" s="43">
        <v>226</v>
      </c>
      <c r="C56" s="41">
        <f t="shared" si="0"/>
        <v>1663.36</v>
      </c>
      <c r="D56" s="42">
        <v>11.45</v>
      </c>
      <c r="E56" s="42">
        <f t="shared" si="1"/>
        <v>86.104</v>
      </c>
      <c r="F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3" spans="1:21">
      <c r="A57" s="24" t="s">
        <v>24</v>
      </c>
      <c r="B57" s="44">
        <f>SUM(B51:B56)</f>
        <v>721</v>
      </c>
      <c r="C57" s="45">
        <f>SUM(C51:C56)</f>
        <v>5306.56</v>
      </c>
      <c r="D57" s="44">
        <f>SUM(D51:D56)</f>
        <v>82</v>
      </c>
      <c r="E57" s="45">
        <f>SUM(E51:E56)</f>
        <v>616.64</v>
      </c>
      <c r="F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3" spans="1:21">
      <c r="A58" s="28"/>
      <c r="B58" s="7"/>
      <c r="C58" s="7"/>
      <c r="D58" s="7"/>
      <c r="E58" s="7"/>
      <c r="F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3" spans="1:21">
      <c r="A59" s="28" t="s">
        <v>25</v>
      </c>
      <c r="B59" s="7"/>
      <c r="C59" s="7"/>
      <c r="D59" s="7"/>
      <c r="E59" s="7"/>
      <c r="F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3" spans="1:21">
      <c r="A60" s="7"/>
      <c r="B60" s="7"/>
      <c r="C60" s="7"/>
      <c r="D60" s="7"/>
      <c r="E60" s="7"/>
      <c r="F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32.25" customHeight="1" spans="1:21">
      <c r="A61" s="29" t="s">
        <v>49</v>
      </c>
      <c r="B61" s="29"/>
      <c r="C61" s="29"/>
      <c r="D61" s="29"/>
      <c r="E61" s="29"/>
      <c r="F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3" spans="1:21">
      <c r="A62" s="6" t="s">
        <v>50</v>
      </c>
      <c r="B62" s="6"/>
      <c r="C62" s="6"/>
      <c r="D62" s="6"/>
      <c r="E62" s="6"/>
      <c r="F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3" spans="1:21">
      <c r="A63" s="8"/>
      <c r="B63" s="8"/>
      <c r="C63" s="8"/>
      <c r="D63" s="8"/>
      <c r="E63" s="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4.25" customHeight="1" spans="1:21">
      <c r="A64" s="9" t="s">
        <v>2</v>
      </c>
      <c r="B64" s="30" t="s">
        <v>3</v>
      </c>
      <c r="C64" s="31"/>
      <c r="D64" s="32" t="s">
        <v>4</v>
      </c>
      <c r="E64" s="31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3" spans="1:21">
      <c r="A65" s="14"/>
      <c r="B65" s="15" t="s">
        <v>5</v>
      </c>
      <c r="C65" s="16" t="s">
        <v>6</v>
      </c>
      <c r="D65" s="16" t="s">
        <v>5</v>
      </c>
      <c r="E65" s="16" t="s">
        <v>6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3" spans="1:21">
      <c r="A66" s="111" t="s">
        <v>7</v>
      </c>
      <c r="B66" s="112" t="s">
        <v>8</v>
      </c>
      <c r="C66" s="112" t="s">
        <v>9</v>
      </c>
      <c r="D66" s="112" t="s">
        <v>10</v>
      </c>
      <c r="E66" s="112" t="s">
        <v>11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3" spans="1:21">
      <c r="A67" s="20" t="s">
        <v>51</v>
      </c>
      <c r="B67" s="46">
        <v>0</v>
      </c>
      <c r="C67" s="47">
        <v>0</v>
      </c>
      <c r="D67" s="46">
        <v>0</v>
      </c>
      <c r="E67" s="46">
        <v>0</v>
      </c>
      <c r="F67" s="7"/>
      <c r="G67" s="19"/>
      <c r="H67" s="19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3" spans="1:21">
      <c r="A68" s="20" t="s">
        <v>52</v>
      </c>
      <c r="B68" s="46">
        <v>78</v>
      </c>
      <c r="C68" s="47">
        <v>501.54</v>
      </c>
      <c r="D68" s="46">
        <v>56</v>
      </c>
      <c r="E68" s="46">
        <v>329.84</v>
      </c>
      <c r="F68" s="7"/>
      <c r="G68" s="19"/>
      <c r="H68" s="19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3" spans="1:21">
      <c r="A69" s="20" t="s">
        <v>53</v>
      </c>
      <c r="B69" s="46">
        <v>0</v>
      </c>
      <c r="C69" s="47">
        <v>0</v>
      </c>
      <c r="D69" s="46">
        <v>54</v>
      </c>
      <c r="E69" s="46">
        <v>318.06</v>
      </c>
      <c r="F69" s="7"/>
      <c r="G69" s="19"/>
      <c r="H69" s="19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3" spans="1:21">
      <c r="A70" s="20" t="s">
        <v>54</v>
      </c>
      <c r="B70" s="46">
        <v>4</v>
      </c>
      <c r="C70" s="47">
        <v>25.72</v>
      </c>
      <c r="D70" s="46">
        <v>5</v>
      </c>
      <c r="E70" s="46">
        <v>29.45</v>
      </c>
      <c r="F70" s="7"/>
      <c r="G70" s="19"/>
      <c r="H70" s="19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3" spans="1:21">
      <c r="A71" s="20" t="s">
        <v>55</v>
      </c>
      <c r="B71" s="46">
        <v>189</v>
      </c>
      <c r="C71" s="47">
        <v>1215.27</v>
      </c>
      <c r="D71" s="46">
        <v>224</v>
      </c>
      <c r="E71" s="46">
        <v>1319.36</v>
      </c>
      <c r="F71" s="7"/>
      <c r="G71" s="19"/>
      <c r="H71" s="19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3" spans="1:21">
      <c r="A72" s="20" t="s">
        <v>56</v>
      </c>
      <c r="B72" s="46">
        <v>0</v>
      </c>
      <c r="C72" s="47">
        <v>0</v>
      </c>
      <c r="D72" s="46">
        <v>0</v>
      </c>
      <c r="E72" s="46">
        <v>0</v>
      </c>
      <c r="F72" s="7"/>
      <c r="G72" s="19"/>
      <c r="H72" s="19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3" spans="1:21">
      <c r="A73" s="20" t="s">
        <v>57</v>
      </c>
      <c r="B73" s="46">
        <v>55</v>
      </c>
      <c r="C73" s="47">
        <v>353.65</v>
      </c>
      <c r="D73" s="46">
        <v>174</v>
      </c>
      <c r="E73" s="46">
        <v>1024.86</v>
      </c>
      <c r="F73" s="7"/>
      <c r="G73" s="19"/>
      <c r="H73" s="19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3" spans="1:21">
      <c r="A74" s="20" t="s">
        <v>58</v>
      </c>
      <c r="B74" s="46">
        <v>189</v>
      </c>
      <c r="C74" s="47">
        <v>1215.27</v>
      </c>
      <c r="D74" s="46">
        <v>25</v>
      </c>
      <c r="E74" s="46">
        <v>147.25</v>
      </c>
      <c r="F74" s="7"/>
      <c r="G74" s="19"/>
      <c r="H74" s="19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3" spans="1:21">
      <c r="A75" s="20" t="s">
        <v>59</v>
      </c>
      <c r="B75" s="46">
        <v>3</v>
      </c>
      <c r="C75" s="47">
        <v>19.29</v>
      </c>
      <c r="D75" s="46">
        <v>8</v>
      </c>
      <c r="E75" s="46">
        <v>47.12</v>
      </c>
      <c r="F75" s="7"/>
      <c r="G75" s="19"/>
      <c r="H75" s="19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3" spans="1:21">
      <c r="A76" s="20" t="s">
        <v>60</v>
      </c>
      <c r="B76" s="46">
        <v>356</v>
      </c>
      <c r="C76" s="47">
        <v>2289.08</v>
      </c>
      <c r="D76" s="46">
        <v>32</v>
      </c>
      <c r="E76" s="46">
        <v>188.48</v>
      </c>
      <c r="F76" s="7"/>
      <c r="G76" s="19"/>
      <c r="H76" s="19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3" spans="1:21">
      <c r="A77" s="20" t="s">
        <v>61</v>
      </c>
      <c r="B77" s="46">
        <v>689</v>
      </c>
      <c r="C77" s="47">
        <v>4430.27</v>
      </c>
      <c r="D77" s="46">
        <v>211</v>
      </c>
      <c r="E77" s="46">
        <v>1242.79</v>
      </c>
      <c r="F77" s="7"/>
      <c r="G77" s="19"/>
      <c r="H77" s="19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3" spans="1:21">
      <c r="A78" s="20" t="s">
        <v>62</v>
      </c>
      <c r="B78" s="46">
        <v>389</v>
      </c>
      <c r="C78" s="47">
        <v>2501.27</v>
      </c>
      <c r="D78" s="46">
        <v>162</v>
      </c>
      <c r="E78" s="46">
        <v>954.18</v>
      </c>
      <c r="F78" s="7"/>
      <c r="G78" s="19"/>
      <c r="H78" s="19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3" spans="1:21">
      <c r="A79" s="20" t="s">
        <v>63</v>
      </c>
      <c r="B79" s="46">
        <v>696</v>
      </c>
      <c r="C79" s="47">
        <v>4475.28</v>
      </c>
      <c r="D79" s="46">
        <v>142</v>
      </c>
      <c r="E79" s="46">
        <v>836.38</v>
      </c>
      <c r="F79" s="7"/>
      <c r="G79" s="19"/>
      <c r="H79" s="19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3" spans="1:21">
      <c r="A80" s="20" t="s">
        <v>64</v>
      </c>
      <c r="B80" s="46">
        <v>429</v>
      </c>
      <c r="C80" s="47">
        <v>2758.47</v>
      </c>
      <c r="D80" s="46">
        <v>23</v>
      </c>
      <c r="E80" s="46">
        <v>135.47</v>
      </c>
      <c r="F80" s="7"/>
      <c r="G80" s="19"/>
      <c r="H80" s="19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3" spans="1:21">
      <c r="A81" s="20" t="s">
        <v>65</v>
      </c>
      <c r="B81" s="46">
        <v>105</v>
      </c>
      <c r="C81" s="47">
        <v>675.15</v>
      </c>
      <c r="D81" s="46">
        <v>76</v>
      </c>
      <c r="E81" s="46">
        <v>447.64</v>
      </c>
      <c r="F81" s="7"/>
      <c r="G81" s="19"/>
      <c r="H81" s="19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3" spans="1:21">
      <c r="A82" s="20" t="s">
        <v>66</v>
      </c>
      <c r="B82" s="46">
        <v>267</v>
      </c>
      <c r="C82" s="47">
        <v>1716.81</v>
      </c>
      <c r="D82" s="46">
        <v>27</v>
      </c>
      <c r="E82" s="46">
        <v>159.03</v>
      </c>
      <c r="F82" s="7"/>
      <c r="G82" s="19"/>
      <c r="H82" s="19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3" spans="1:21">
      <c r="A83" s="20" t="s">
        <v>67</v>
      </c>
      <c r="B83" s="46">
        <v>347</v>
      </c>
      <c r="C83" s="47">
        <v>2231.21</v>
      </c>
      <c r="D83" s="46">
        <v>43</v>
      </c>
      <c r="E83" s="46">
        <v>253.27</v>
      </c>
      <c r="F83" s="7"/>
      <c r="G83" s="19"/>
      <c r="H83" s="19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3" spans="1:21">
      <c r="A84" s="20" t="s">
        <v>68</v>
      </c>
      <c r="B84" s="46">
        <v>389</v>
      </c>
      <c r="C84" s="47">
        <v>2501.27</v>
      </c>
      <c r="D84" s="46">
        <v>53</v>
      </c>
      <c r="E84" s="46">
        <v>312.17</v>
      </c>
      <c r="F84" s="7"/>
      <c r="G84" s="19"/>
      <c r="H84" s="19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3" spans="1:21">
      <c r="A85" s="24" t="s">
        <v>24</v>
      </c>
      <c r="B85" s="48">
        <f>SUM(B67:B84)</f>
        <v>4185</v>
      </c>
      <c r="C85" s="49">
        <f>SUM(C67:C84)</f>
        <v>26909.55</v>
      </c>
      <c r="D85" s="48">
        <f>SUM(D67:D84)</f>
        <v>1315</v>
      </c>
      <c r="E85" s="49">
        <f>SUM(E67:E84)</f>
        <v>7745.35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3" spans="1:21">
      <c r="A86" s="28"/>
      <c r="B86" s="7"/>
      <c r="C86" s="7"/>
      <c r="D86" s="7"/>
      <c r="E86" s="7"/>
      <c r="F86" s="7"/>
      <c r="G86" s="50"/>
      <c r="H86" s="50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3" spans="1:21">
      <c r="A87" s="28" t="s">
        <v>25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3" spans="1:21">
      <c r="A88" s="7"/>
      <c r="B88" s="7"/>
      <c r="C88" s="7"/>
      <c r="D88" s="7"/>
      <c r="E88" s="7"/>
      <c r="F88" s="7"/>
      <c r="G88" s="50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32.25" customHeight="1" spans="1:21">
      <c r="A89" s="29" t="s">
        <v>69</v>
      </c>
      <c r="B89" s="29"/>
      <c r="C89" s="29"/>
      <c r="D89" s="29"/>
      <c r="E89" s="2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3" spans="1:21">
      <c r="A90" s="6" t="s">
        <v>70</v>
      </c>
      <c r="B90" s="6"/>
      <c r="C90" s="6"/>
      <c r="D90" s="6"/>
      <c r="E90" s="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3" spans="1:21">
      <c r="A91" s="8"/>
      <c r="B91" s="8"/>
      <c r="C91" s="8"/>
      <c r="D91" s="8"/>
      <c r="E91" s="8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3" spans="1:21">
      <c r="A92" s="9" t="s">
        <v>2</v>
      </c>
      <c r="B92" s="30" t="s">
        <v>3</v>
      </c>
      <c r="C92" s="31"/>
      <c r="D92" s="32" t="s">
        <v>4</v>
      </c>
      <c r="E92" s="31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3" spans="1:21">
      <c r="A93" s="14"/>
      <c r="B93" s="15" t="s">
        <v>5</v>
      </c>
      <c r="C93" s="16" t="s">
        <v>6</v>
      </c>
      <c r="D93" s="16" t="s">
        <v>5</v>
      </c>
      <c r="E93" s="16" t="s">
        <v>6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3" spans="1:21">
      <c r="A94" s="111" t="s">
        <v>7</v>
      </c>
      <c r="B94" s="112" t="s">
        <v>8</v>
      </c>
      <c r="C94" s="112" t="s">
        <v>9</v>
      </c>
      <c r="D94" s="112" t="s">
        <v>10</v>
      </c>
      <c r="E94" s="112" t="s">
        <v>11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3" spans="1:21">
      <c r="A95" s="20" t="s">
        <v>71</v>
      </c>
      <c r="B95" s="51">
        <v>32</v>
      </c>
      <c r="C95" s="51">
        <v>216</v>
      </c>
      <c r="D95" s="51">
        <v>62</v>
      </c>
      <c r="E95" s="51">
        <v>357.12</v>
      </c>
      <c r="F95" s="7"/>
      <c r="G95" s="19"/>
      <c r="H95" s="19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3" spans="1:21">
      <c r="A96" s="20" t="s">
        <v>72</v>
      </c>
      <c r="B96" s="52">
        <v>140</v>
      </c>
      <c r="C96" s="51">
        <v>945</v>
      </c>
      <c r="D96" s="52">
        <v>32</v>
      </c>
      <c r="E96" s="51">
        <v>184.32</v>
      </c>
      <c r="F96" s="7"/>
      <c r="G96" s="19"/>
      <c r="H96" s="19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3" spans="1:21">
      <c r="A97" s="20" t="s">
        <v>73</v>
      </c>
      <c r="B97" s="52">
        <v>89</v>
      </c>
      <c r="C97" s="51">
        <v>600.75</v>
      </c>
      <c r="D97" s="52">
        <v>26</v>
      </c>
      <c r="E97" s="51">
        <v>149.76</v>
      </c>
      <c r="F97" s="7"/>
      <c r="G97" s="19"/>
      <c r="H97" s="19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3" spans="1:21">
      <c r="A98" s="20" t="s">
        <v>74</v>
      </c>
      <c r="B98" s="52">
        <v>0</v>
      </c>
      <c r="C98" s="51">
        <v>0</v>
      </c>
      <c r="D98" s="52">
        <v>0</v>
      </c>
      <c r="E98" s="51">
        <v>0</v>
      </c>
      <c r="F98" s="7"/>
      <c r="G98" s="19"/>
      <c r="H98" s="19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3" spans="1:21">
      <c r="A99" s="37" t="s">
        <v>75</v>
      </c>
      <c r="B99" s="52">
        <v>74</v>
      </c>
      <c r="C99" s="51">
        <v>499.5</v>
      </c>
      <c r="D99" s="52">
        <v>27</v>
      </c>
      <c r="E99" s="51">
        <v>155.52</v>
      </c>
      <c r="F99" s="7"/>
      <c r="G99" s="19"/>
      <c r="H99" s="19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3" spans="1:21">
      <c r="A100" s="20" t="s">
        <v>76</v>
      </c>
      <c r="B100" s="52">
        <v>65</v>
      </c>
      <c r="C100" s="51">
        <v>438.75</v>
      </c>
      <c r="D100" s="52">
        <v>29</v>
      </c>
      <c r="E100" s="51">
        <v>167.04</v>
      </c>
      <c r="F100" s="7"/>
      <c r="G100" s="19"/>
      <c r="H100" s="19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3" spans="1:21">
      <c r="A101" s="20" t="s">
        <v>77</v>
      </c>
      <c r="B101" s="52">
        <v>127</v>
      </c>
      <c r="C101" s="51">
        <v>857.25</v>
      </c>
      <c r="D101" s="52">
        <v>28</v>
      </c>
      <c r="E101" s="51">
        <v>161.28</v>
      </c>
      <c r="F101" s="7"/>
      <c r="G101" s="19"/>
      <c r="H101" s="19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3" spans="1:21">
      <c r="A102" s="37" t="s">
        <v>78</v>
      </c>
      <c r="B102" s="52">
        <v>26</v>
      </c>
      <c r="C102" s="51">
        <v>175.5</v>
      </c>
      <c r="D102" s="52">
        <v>19</v>
      </c>
      <c r="E102" s="51">
        <v>109.44</v>
      </c>
      <c r="F102" s="7"/>
      <c r="G102" s="19"/>
      <c r="H102" s="19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3" spans="1:21">
      <c r="A103" s="20" t="s">
        <v>79</v>
      </c>
      <c r="B103" s="52">
        <v>42</v>
      </c>
      <c r="C103" s="51">
        <v>283.5</v>
      </c>
      <c r="D103" s="52">
        <v>32</v>
      </c>
      <c r="E103" s="51">
        <v>184.32</v>
      </c>
      <c r="F103" s="7"/>
      <c r="G103" s="19"/>
      <c r="H103" s="19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3" spans="1:21">
      <c r="A104" s="20" t="s">
        <v>80</v>
      </c>
      <c r="B104" s="52">
        <v>449</v>
      </c>
      <c r="C104" s="51">
        <v>3030.75</v>
      </c>
      <c r="D104" s="52">
        <v>35</v>
      </c>
      <c r="E104" s="51">
        <v>201.6</v>
      </c>
      <c r="F104" s="7"/>
      <c r="G104" s="19"/>
      <c r="H104" s="19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3" spans="1:21">
      <c r="A105" s="20" t="s">
        <v>81</v>
      </c>
      <c r="B105" s="52">
        <v>138</v>
      </c>
      <c r="C105" s="51">
        <v>931.5</v>
      </c>
      <c r="D105" s="52">
        <v>54</v>
      </c>
      <c r="E105" s="51">
        <v>311.04</v>
      </c>
      <c r="F105" s="7"/>
      <c r="G105" s="19"/>
      <c r="H105" s="19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3" spans="1:21">
      <c r="A106" s="20" t="s">
        <v>82</v>
      </c>
      <c r="B106" s="52">
        <v>397</v>
      </c>
      <c r="C106" s="51">
        <v>2679.75</v>
      </c>
      <c r="D106" s="52">
        <v>32</v>
      </c>
      <c r="E106" s="51">
        <v>184.32</v>
      </c>
      <c r="F106" s="7"/>
      <c r="G106" s="19"/>
      <c r="H106" s="19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3" spans="1:21">
      <c r="A107" s="20" t="s">
        <v>83</v>
      </c>
      <c r="B107" s="52">
        <v>365</v>
      </c>
      <c r="C107" s="51">
        <v>2463.75</v>
      </c>
      <c r="D107" s="52">
        <v>52</v>
      </c>
      <c r="E107" s="51">
        <v>299.52</v>
      </c>
      <c r="F107" s="7"/>
      <c r="G107" s="19"/>
      <c r="H107" s="19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3" spans="1:21">
      <c r="A108" s="20" t="s">
        <v>84</v>
      </c>
      <c r="B108" s="52">
        <v>210</v>
      </c>
      <c r="C108" s="51">
        <v>1417.5</v>
      </c>
      <c r="D108" s="52">
        <v>25</v>
      </c>
      <c r="E108" s="51">
        <v>144</v>
      </c>
      <c r="F108" s="7"/>
      <c r="G108" s="19"/>
      <c r="H108" s="19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3" spans="1:21">
      <c r="A109" s="24" t="s">
        <v>24</v>
      </c>
      <c r="B109" s="53">
        <f>SUM(B95:B108)</f>
        <v>2154</v>
      </c>
      <c r="C109" s="54">
        <f>SUM(C95:C108)</f>
        <v>14539.5</v>
      </c>
      <c r="D109" s="53">
        <f>SUM(D95:D108)</f>
        <v>453</v>
      </c>
      <c r="E109" s="54">
        <f>SUM(E95:E108)</f>
        <v>2609.28</v>
      </c>
      <c r="F109" s="7"/>
      <c r="G109" s="7"/>
      <c r="H109" s="55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3" spans="1:21">
      <c r="A110" s="28"/>
      <c r="B110" s="7"/>
      <c r="C110" s="7"/>
      <c r="D110" s="7"/>
      <c r="E110" s="7"/>
      <c r="F110" s="7"/>
      <c r="G110" s="55"/>
      <c r="H110" s="55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3" spans="1:21">
      <c r="A111" s="28" t="s">
        <v>25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3" spans="1:2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="2" customFormat="1" ht="30.75" customHeight="1" spans="1:21">
      <c r="A113" s="56" t="s">
        <v>85</v>
      </c>
      <c r="B113" s="56"/>
      <c r="C113" s="56"/>
      <c r="D113" s="56"/>
      <c r="E113" s="56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</row>
    <row r="114" ht="13" spans="1:21">
      <c r="A114" s="6" t="s">
        <v>86</v>
      </c>
      <c r="B114" s="6"/>
      <c r="C114" s="6"/>
      <c r="D114" s="6"/>
      <c r="E114" s="6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3" spans="1:21">
      <c r="A115" s="8"/>
      <c r="B115" s="8"/>
      <c r="C115" s="8"/>
      <c r="D115" s="8"/>
      <c r="E115" s="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3" spans="1:21">
      <c r="A116" s="9" t="s">
        <v>2</v>
      </c>
      <c r="B116" s="30" t="s">
        <v>3</v>
      </c>
      <c r="C116" s="31"/>
      <c r="D116" s="32" t="s">
        <v>4</v>
      </c>
      <c r="E116" s="31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3" spans="1:21">
      <c r="A117" s="14"/>
      <c r="B117" s="15" t="s">
        <v>5</v>
      </c>
      <c r="C117" s="16" t="s">
        <v>6</v>
      </c>
      <c r="D117" s="16" t="s">
        <v>5</v>
      </c>
      <c r="E117" s="16" t="s">
        <v>6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3" spans="1:21">
      <c r="A118" s="111" t="s">
        <v>7</v>
      </c>
      <c r="B118" s="112" t="s">
        <v>8</v>
      </c>
      <c r="C118" s="112" t="s">
        <v>9</v>
      </c>
      <c r="D118" s="112" t="s">
        <v>10</v>
      </c>
      <c r="E118" s="112" t="s">
        <v>11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3" spans="1:21">
      <c r="A119" s="20" t="s">
        <v>87</v>
      </c>
      <c r="B119" s="57">
        <v>342</v>
      </c>
      <c r="C119" s="58">
        <v>2578.68</v>
      </c>
      <c r="D119" s="59">
        <v>75</v>
      </c>
      <c r="E119" s="59">
        <v>478.5</v>
      </c>
      <c r="F119" s="7"/>
      <c r="G119" s="19"/>
      <c r="H119" s="19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3" spans="1:21">
      <c r="A120" s="37" t="s">
        <v>88</v>
      </c>
      <c r="B120" s="57">
        <v>176</v>
      </c>
      <c r="C120" s="58">
        <v>1327.04</v>
      </c>
      <c r="D120" s="57">
        <v>17</v>
      </c>
      <c r="E120" s="59">
        <v>108.46</v>
      </c>
      <c r="F120" s="7"/>
      <c r="G120" s="19"/>
      <c r="H120" s="19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3" spans="1:21">
      <c r="A121" s="20" t="s">
        <v>89</v>
      </c>
      <c r="B121" s="57">
        <v>123</v>
      </c>
      <c r="C121" s="58">
        <v>927.42</v>
      </c>
      <c r="D121" s="57">
        <v>13</v>
      </c>
      <c r="E121" s="59">
        <v>82.94</v>
      </c>
      <c r="F121" s="7"/>
      <c r="G121" s="19"/>
      <c r="H121" s="19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3" spans="1:21">
      <c r="A122" s="20" t="s">
        <v>90</v>
      </c>
      <c r="B122" s="57">
        <v>211</v>
      </c>
      <c r="C122" s="58">
        <v>1590.94</v>
      </c>
      <c r="D122" s="57">
        <v>12</v>
      </c>
      <c r="E122" s="59">
        <v>76.56</v>
      </c>
      <c r="F122" s="7"/>
      <c r="G122" s="19"/>
      <c r="H122" s="19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3" spans="1:21">
      <c r="A123" s="20" t="s">
        <v>91</v>
      </c>
      <c r="B123" s="57">
        <v>698</v>
      </c>
      <c r="C123" s="58">
        <v>5262.92</v>
      </c>
      <c r="D123" s="57">
        <v>57</v>
      </c>
      <c r="E123" s="59">
        <v>363.66</v>
      </c>
      <c r="F123" s="7"/>
      <c r="G123" s="19"/>
      <c r="H123" s="19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3" spans="1:21">
      <c r="A124" s="20" t="s">
        <v>92</v>
      </c>
      <c r="B124" s="57">
        <v>614</v>
      </c>
      <c r="C124" s="58">
        <v>4629.56</v>
      </c>
      <c r="D124" s="57">
        <v>143</v>
      </c>
      <c r="E124" s="59">
        <v>912.34</v>
      </c>
      <c r="F124" s="7"/>
      <c r="G124" s="19"/>
      <c r="H124" s="19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3" spans="1:21">
      <c r="A125" s="20" t="s">
        <v>93</v>
      </c>
      <c r="B125" s="57">
        <v>389</v>
      </c>
      <c r="C125" s="58">
        <v>2933.06</v>
      </c>
      <c r="D125" s="57">
        <v>90</v>
      </c>
      <c r="E125" s="59">
        <v>574.2</v>
      </c>
      <c r="F125" s="7"/>
      <c r="G125" s="19"/>
      <c r="H125" s="19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3" spans="1:21">
      <c r="A126" s="20" t="s">
        <v>94</v>
      </c>
      <c r="B126" s="57">
        <v>0</v>
      </c>
      <c r="C126" s="58">
        <v>0</v>
      </c>
      <c r="D126" s="57">
        <v>58</v>
      </c>
      <c r="E126" s="59">
        <v>370.04</v>
      </c>
      <c r="F126" s="7"/>
      <c r="G126" s="19"/>
      <c r="H126" s="19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3" spans="1:21">
      <c r="A127" s="20" t="s">
        <v>95</v>
      </c>
      <c r="B127" s="57">
        <v>303</v>
      </c>
      <c r="C127" s="58">
        <v>2284.62</v>
      </c>
      <c r="D127" s="57">
        <v>293</v>
      </c>
      <c r="E127" s="59">
        <v>1869.34</v>
      </c>
      <c r="F127" s="7"/>
      <c r="G127" s="19"/>
      <c r="H127" s="19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3" spans="1:21">
      <c r="A128" s="20" t="s">
        <v>96</v>
      </c>
      <c r="B128" s="57">
        <v>199</v>
      </c>
      <c r="C128" s="58">
        <v>1500.46</v>
      </c>
      <c r="D128" s="57">
        <v>43</v>
      </c>
      <c r="E128" s="59">
        <v>274.34</v>
      </c>
      <c r="F128" s="7"/>
      <c r="G128" s="19"/>
      <c r="H128" s="19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3" spans="1:21">
      <c r="A129" s="20" t="s">
        <v>97</v>
      </c>
      <c r="B129" s="57">
        <v>187</v>
      </c>
      <c r="C129" s="58">
        <v>1409.98</v>
      </c>
      <c r="D129" s="57">
        <v>57</v>
      </c>
      <c r="E129" s="59">
        <v>363.66</v>
      </c>
      <c r="F129" s="7"/>
      <c r="G129" s="19"/>
      <c r="H129" s="19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3" spans="1:21">
      <c r="A130" s="20" t="s">
        <v>98</v>
      </c>
      <c r="B130" s="57">
        <v>278</v>
      </c>
      <c r="C130" s="58">
        <v>2096.12</v>
      </c>
      <c r="D130" s="57">
        <v>97</v>
      </c>
      <c r="E130" s="59">
        <v>618.86</v>
      </c>
      <c r="F130" s="7"/>
      <c r="G130" s="19"/>
      <c r="H130" s="19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3" spans="1:21">
      <c r="A131" s="20" t="s">
        <v>99</v>
      </c>
      <c r="B131" s="57">
        <v>98</v>
      </c>
      <c r="C131" s="58">
        <v>738.92</v>
      </c>
      <c r="D131" s="57">
        <v>29</v>
      </c>
      <c r="E131" s="59">
        <v>185.02</v>
      </c>
      <c r="F131" s="7"/>
      <c r="G131" s="19"/>
      <c r="H131" s="19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3" spans="1:21">
      <c r="A132" s="20" t="s">
        <v>100</v>
      </c>
      <c r="B132" s="57">
        <v>10</v>
      </c>
      <c r="C132" s="58">
        <v>75.4</v>
      </c>
      <c r="D132" s="57">
        <v>42</v>
      </c>
      <c r="E132" s="59">
        <v>267.96</v>
      </c>
      <c r="F132" s="7"/>
      <c r="G132" s="19"/>
      <c r="H132" s="19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3" spans="1:21">
      <c r="A133" s="20" t="s">
        <v>101</v>
      </c>
      <c r="B133" s="57">
        <v>32</v>
      </c>
      <c r="C133" s="58">
        <v>241.28</v>
      </c>
      <c r="D133" s="57">
        <v>50</v>
      </c>
      <c r="E133" s="59">
        <v>319</v>
      </c>
      <c r="F133" s="7"/>
      <c r="G133" s="19"/>
      <c r="H133" s="19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3" spans="1:21">
      <c r="A134" s="20" t="s">
        <v>102</v>
      </c>
      <c r="B134" s="57">
        <v>169</v>
      </c>
      <c r="C134" s="58">
        <v>1274.26</v>
      </c>
      <c r="D134" s="57">
        <v>123</v>
      </c>
      <c r="E134" s="59">
        <v>784.74</v>
      </c>
      <c r="F134" s="7"/>
      <c r="G134" s="19"/>
      <c r="H134" s="19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3" spans="1:21">
      <c r="A135" s="20" t="s">
        <v>103</v>
      </c>
      <c r="B135" s="57">
        <v>202</v>
      </c>
      <c r="C135" s="58">
        <v>1523.08</v>
      </c>
      <c r="D135" s="57">
        <v>178</v>
      </c>
      <c r="E135" s="59">
        <v>1135.64</v>
      </c>
      <c r="F135" s="7"/>
      <c r="G135" s="19"/>
      <c r="H135" s="19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3" spans="1:21">
      <c r="A136" s="20" t="s">
        <v>104</v>
      </c>
      <c r="B136" s="57">
        <v>386</v>
      </c>
      <c r="C136" s="58">
        <v>2910.44</v>
      </c>
      <c r="D136" s="57">
        <v>286</v>
      </c>
      <c r="E136" s="59">
        <v>1824.68</v>
      </c>
      <c r="F136" s="7"/>
      <c r="G136" s="19"/>
      <c r="H136" s="19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3" spans="1:21">
      <c r="A137" s="20" t="s">
        <v>105</v>
      </c>
      <c r="B137" s="57">
        <v>187</v>
      </c>
      <c r="C137" s="58">
        <v>1409.98</v>
      </c>
      <c r="D137" s="57">
        <v>61</v>
      </c>
      <c r="E137" s="59">
        <v>389.18</v>
      </c>
      <c r="F137" s="7"/>
      <c r="G137" s="19"/>
      <c r="H137" s="19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3" spans="1:21">
      <c r="A138" s="20" t="s">
        <v>106</v>
      </c>
      <c r="B138" s="57">
        <v>221</v>
      </c>
      <c r="C138" s="58">
        <v>1666.34</v>
      </c>
      <c r="D138" s="57">
        <v>293</v>
      </c>
      <c r="E138" s="59">
        <v>1869.34</v>
      </c>
      <c r="F138" s="7"/>
      <c r="G138" s="19"/>
      <c r="H138" s="19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3" spans="1:21">
      <c r="A139" s="24" t="s">
        <v>24</v>
      </c>
      <c r="B139" s="60">
        <f>SUM(B119:B138)</f>
        <v>4825</v>
      </c>
      <c r="C139" s="60">
        <f>SUM(C119:C138)</f>
        <v>36380.5</v>
      </c>
      <c r="D139" s="60">
        <f>SUM(D119:D138)</f>
        <v>2017</v>
      </c>
      <c r="E139" s="60">
        <f>SUM(E119:E138)</f>
        <v>12868.46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3" spans="1:21">
      <c r="A140" s="28"/>
      <c r="B140" s="7"/>
      <c r="C140" s="7"/>
      <c r="D140" s="7"/>
      <c r="E140" s="7"/>
      <c r="F140" s="7"/>
      <c r="G140" s="23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3" spans="1:21">
      <c r="A141" s="28" t="s">
        <v>25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3" spans="1:2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25.5" customHeight="1" spans="1:21">
      <c r="A143" s="29" t="s">
        <v>107</v>
      </c>
      <c r="B143" s="29"/>
      <c r="C143" s="29"/>
      <c r="D143" s="29"/>
      <c r="E143" s="2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3" spans="1:21">
      <c r="A144" s="6" t="s">
        <v>108</v>
      </c>
      <c r="B144" s="6"/>
      <c r="C144" s="6"/>
      <c r="D144" s="6"/>
      <c r="E144" s="6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3" spans="1:21">
      <c r="A145" s="8"/>
      <c r="B145" s="8"/>
      <c r="C145" s="8"/>
      <c r="D145" s="8"/>
      <c r="E145" s="8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3" spans="1:21">
      <c r="A146" s="9" t="s">
        <v>2</v>
      </c>
      <c r="B146" s="30" t="s">
        <v>3</v>
      </c>
      <c r="C146" s="31"/>
      <c r="D146" s="32" t="s">
        <v>4</v>
      </c>
      <c r="E146" s="31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3" spans="1:21">
      <c r="A147" s="14"/>
      <c r="B147" s="15" t="s">
        <v>5</v>
      </c>
      <c r="C147" s="16" t="s">
        <v>6</v>
      </c>
      <c r="D147" s="16" t="s">
        <v>5</v>
      </c>
      <c r="E147" s="16" t="s">
        <v>6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3" spans="1:21">
      <c r="A148" s="111" t="s">
        <v>7</v>
      </c>
      <c r="B148" s="112" t="s">
        <v>8</v>
      </c>
      <c r="C148" s="112" t="s">
        <v>9</v>
      </c>
      <c r="D148" s="112" t="s">
        <v>10</v>
      </c>
      <c r="E148" s="112" t="s">
        <v>11</v>
      </c>
      <c r="F148" s="7"/>
      <c r="G148" s="35"/>
      <c r="H148" s="35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3" spans="1:21">
      <c r="A149" s="20" t="s">
        <v>109</v>
      </c>
      <c r="B149" s="61">
        <v>43</v>
      </c>
      <c r="C149" s="62">
        <v>279.93</v>
      </c>
      <c r="D149" s="63">
        <v>25</v>
      </c>
      <c r="E149" s="64">
        <v>147.75</v>
      </c>
      <c r="F149" s="7"/>
      <c r="G149" s="65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3" spans="1:21">
      <c r="A150" s="20" t="s">
        <v>110</v>
      </c>
      <c r="B150" s="61">
        <v>298</v>
      </c>
      <c r="C150" s="62">
        <v>1939.98</v>
      </c>
      <c r="D150" s="63">
        <v>76</v>
      </c>
      <c r="E150" s="64">
        <v>449.16</v>
      </c>
      <c r="F150" s="7"/>
      <c r="G150" s="65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3" spans="1:21">
      <c r="A151" s="20" t="s">
        <v>111</v>
      </c>
      <c r="B151" s="61">
        <v>454</v>
      </c>
      <c r="C151" s="62">
        <v>2955.54</v>
      </c>
      <c r="D151" s="63">
        <v>73</v>
      </c>
      <c r="E151" s="64">
        <v>431.43</v>
      </c>
      <c r="F151" s="7"/>
      <c r="G151" s="65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3" spans="1:21">
      <c r="A152" s="20" t="s">
        <v>112</v>
      </c>
      <c r="B152" s="61">
        <v>421</v>
      </c>
      <c r="C152" s="62">
        <v>2740.71</v>
      </c>
      <c r="D152" s="63">
        <v>83</v>
      </c>
      <c r="E152" s="64">
        <v>490.53</v>
      </c>
      <c r="F152" s="7"/>
      <c r="G152" s="65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3" spans="1:21">
      <c r="A153" s="20" t="s">
        <v>113</v>
      </c>
      <c r="B153" s="61">
        <v>421</v>
      </c>
      <c r="C153" s="62">
        <v>2740.71</v>
      </c>
      <c r="D153" s="63">
        <v>125</v>
      </c>
      <c r="E153" s="64">
        <v>738.75</v>
      </c>
      <c r="F153" s="7"/>
      <c r="G153" s="65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3" spans="1:21">
      <c r="A154" s="20" t="s">
        <v>114</v>
      </c>
      <c r="B154" s="61">
        <v>432</v>
      </c>
      <c r="C154" s="62">
        <v>2812.32</v>
      </c>
      <c r="D154" s="63">
        <v>114</v>
      </c>
      <c r="E154" s="64">
        <v>673.74</v>
      </c>
      <c r="F154" s="7"/>
      <c r="G154" s="65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3" spans="1:21">
      <c r="A155" s="20" t="s">
        <v>115</v>
      </c>
      <c r="B155" s="61">
        <v>327</v>
      </c>
      <c r="C155" s="62">
        <v>2128.77</v>
      </c>
      <c r="D155" s="63">
        <v>23</v>
      </c>
      <c r="E155" s="64">
        <v>135.93</v>
      </c>
      <c r="F155" s="7"/>
      <c r="G155" s="65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3" spans="1:21">
      <c r="A156" s="20" t="s">
        <v>116</v>
      </c>
      <c r="B156" s="61">
        <v>354</v>
      </c>
      <c r="C156" s="62">
        <v>2304.54</v>
      </c>
      <c r="D156" s="63">
        <v>350</v>
      </c>
      <c r="E156" s="64">
        <v>2068.5</v>
      </c>
      <c r="F156" s="7"/>
      <c r="G156" s="65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3" spans="1:21">
      <c r="A157" s="20" t="s">
        <v>117</v>
      </c>
      <c r="B157" s="61">
        <v>284</v>
      </c>
      <c r="C157" s="62">
        <v>1848.84</v>
      </c>
      <c r="D157" s="63">
        <v>185</v>
      </c>
      <c r="E157" s="64">
        <v>1093.35</v>
      </c>
      <c r="F157" s="7"/>
      <c r="G157" s="65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3" spans="1:21">
      <c r="A158" s="20" t="s">
        <v>118</v>
      </c>
      <c r="B158" s="61">
        <v>230</v>
      </c>
      <c r="C158" s="62">
        <v>1497.3</v>
      </c>
      <c r="D158" s="63">
        <v>232</v>
      </c>
      <c r="E158" s="64">
        <v>1371.12</v>
      </c>
      <c r="F158" s="7"/>
      <c r="G158" s="65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3" spans="1:21">
      <c r="A159" s="20" t="s">
        <v>119</v>
      </c>
      <c r="B159" s="61">
        <v>308</v>
      </c>
      <c r="C159" s="62">
        <v>2005.08</v>
      </c>
      <c r="D159" s="63">
        <v>326</v>
      </c>
      <c r="E159" s="64">
        <v>1926.66</v>
      </c>
      <c r="F159" s="7"/>
      <c r="G159" s="65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3" spans="1:21">
      <c r="A160" s="20" t="s">
        <v>120</v>
      </c>
      <c r="B160" s="61">
        <v>398</v>
      </c>
      <c r="C160" s="62">
        <v>2590.98</v>
      </c>
      <c r="D160" s="63">
        <v>131</v>
      </c>
      <c r="E160" s="64">
        <v>774.21</v>
      </c>
      <c r="F160" s="7"/>
      <c r="G160" s="65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3" spans="1:21">
      <c r="A161" s="20" t="s">
        <v>121</v>
      </c>
      <c r="B161" s="61">
        <v>198</v>
      </c>
      <c r="C161" s="62">
        <v>1288.98</v>
      </c>
      <c r="D161" s="63">
        <v>361</v>
      </c>
      <c r="E161" s="64">
        <v>2133.51</v>
      </c>
      <c r="F161" s="7"/>
      <c r="G161" s="65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3" spans="1:21">
      <c r="A162" s="20" t="s">
        <v>122</v>
      </c>
      <c r="B162" s="61">
        <v>288</v>
      </c>
      <c r="C162" s="62">
        <v>1874.88</v>
      </c>
      <c r="D162" s="63">
        <v>396</v>
      </c>
      <c r="E162" s="64">
        <v>2340.36</v>
      </c>
      <c r="F162" s="7"/>
      <c r="G162" s="65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3" spans="1:21">
      <c r="A163" s="20" t="s">
        <v>123</v>
      </c>
      <c r="B163" s="61">
        <v>397</v>
      </c>
      <c r="C163" s="62">
        <v>2584.47</v>
      </c>
      <c r="D163" s="63">
        <v>93</v>
      </c>
      <c r="E163" s="64">
        <v>549.63</v>
      </c>
      <c r="F163" s="7"/>
      <c r="G163" s="65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3" spans="1:21">
      <c r="A164" s="20" t="s">
        <v>124</v>
      </c>
      <c r="B164" s="61">
        <v>504</v>
      </c>
      <c r="C164" s="62">
        <v>3281.04</v>
      </c>
      <c r="D164" s="63">
        <v>165</v>
      </c>
      <c r="E164" s="64">
        <v>975.15</v>
      </c>
      <c r="F164" s="7"/>
      <c r="G164" s="65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3" spans="1:21">
      <c r="A165" s="20" t="s">
        <v>125</v>
      </c>
      <c r="B165" s="61">
        <v>532</v>
      </c>
      <c r="C165" s="62">
        <v>3463.32</v>
      </c>
      <c r="D165" s="63">
        <v>231</v>
      </c>
      <c r="E165" s="64">
        <v>1365.21</v>
      </c>
      <c r="F165" s="7"/>
      <c r="G165" s="65"/>
      <c r="I165" s="50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3" spans="1:21">
      <c r="A166" s="20" t="s">
        <v>126</v>
      </c>
      <c r="B166" s="61">
        <v>574</v>
      </c>
      <c r="C166" s="62">
        <v>3736.74</v>
      </c>
      <c r="D166" s="63">
        <v>370</v>
      </c>
      <c r="E166" s="64">
        <v>2186.7</v>
      </c>
      <c r="F166" s="7"/>
      <c r="G166" s="65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3" spans="1:21">
      <c r="A167" s="24" t="s">
        <v>24</v>
      </c>
      <c r="B167" s="66">
        <f>SUM(B149:B166)</f>
        <v>6463</v>
      </c>
      <c r="C167" s="67">
        <f>SUM(C149:C166)</f>
        <v>42074.13</v>
      </c>
      <c r="D167" s="66">
        <f>SUM(D149:D166)</f>
        <v>3359</v>
      </c>
      <c r="E167" s="67">
        <f>SUM(E149:E166)</f>
        <v>19851.69</v>
      </c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3" spans="1:21">
      <c r="A168" s="28"/>
      <c r="B168" s="7"/>
      <c r="C168" s="7"/>
      <c r="D168" s="7"/>
      <c r="E168" s="7"/>
      <c r="F168" s="7"/>
      <c r="G168" s="50"/>
      <c r="H168" s="50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3" spans="1:21">
      <c r="A169" s="28" t="s">
        <v>25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3" spans="1:2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26.25" customHeight="1" spans="1:21">
      <c r="A171" s="29" t="s">
        <v>127</v>
      </c>
      <c r="B171" s="29"/>
      <c r="C171" s="29"/>
      <c r="D171" s="29"/>
      <c r="E171" s="2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3" spans="1:21">
      <c r="A172" s="6" t="s">
        <v>128</v>
      </c>
      <c r="B172" s="6"/>
      <c r="C172" s="6"/>
      <c r="D172" s="6"/>
      <c r="E172" s="6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3" spans="1:21">
      <c r="A173" s="8"/>
      <c r="B173" s="8"/>
      <c r="C173" s="8"/>
      <c r="D173" s="8"/>
      <c r="E173" s="8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3" spans="1:21">
      <c r="A174" s="9" t="s">
        <v>2</v>
      </c>
      <c r="B174" s="30" t="s">
        <v>3</v>
      </c>
      <c r="C174" s="31"/>
      <c r="D174" s="32" t="s">
        <v>4</v>
      </c>
      <c r="E174" s="31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3" spans="1:21">
      <c r="A175" s="14"/>
      <c r="B175" s="68" t="s">
        <v>5</v>
      </c>
      <c r="C175" s="16" t="s">
        <v>6</v>
      </c>
      <c r="D175" s="16" t="s">
        <v>5</v>
      </c>
      <c r="E175" s="16" t="s">
        <v>6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3" spans="1:21">
      <c r="A176" s="115" t="s">
        <v>7</v>
      </c>
      <c r="B176" s="116" t="s">
        <v>8</v>
      </c>
      <c r="C176" s="117" t="s">
        <v>9</v>
      </c>
      <c r="D176" s="117" t="s">
        <v>10</v>
      </c>
      <c r="E176" s="117" t="s">
        <v>11</v>
      </c>
      <c r="F176" s="7"/>
      <c r="G176" s="35"/>
      <c r="H176" s="35"/>
      <c r="I176" s="78"/>
      <c r="J176" s="78"/>
      <c r="K176" s="78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3" spans="1:21">
      <c r="A177" s="37" t="s">
        <v>129</v>
      </c>
      <c r="B177" s="72">
        <v>352</v>
      </c>
      <c r="C177" s="73">
        <v>2397.12</v>
      </c>
      <c r="D177" s="51">
        <v>20</v>
      </c>
      <c r="E177" s="74">
        <v>136.2</v>
      </c>
      <c r="F177" s="7"/>
      <c r="I177" s="78"/>
      <c r="J177" s="78"/>
      <c r="K177" s="78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3" spans="1:21">
      <c r="A178" s="37" t="s">
        <v>130</v>
      </c>
      <c r="B178" s="72">
        <v>500</v>
      </c>
      <c r="C178" s="73">
        <v>3405</v>
      </c>
      <c r="D178" s="51">
        <v>20</v>
      </c>
      <c r="E178" s="74">
        <v>136.2</v>
      </c>
      <c r="F178" s="7"/>
      <c r="I178" s="78"/>
      <c r="J178" s="78"/>
      <c r="K178" s="78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3" spans="1:21">
      <c r="A179" s="37" t="s">
        <v>131</v>
      </c>
      <c r="B179" s="72">
        <v>324</v>
      </c>
      <c r="C179" s="73">
        <v>2206.44</v>
      </c>
      <c r="D179" s="51">
        <v>21</v>
      </c>
      <c r="E179" s="74">
        <v>143.01</v>
      </c>
      <c r="F179" s="7"/>
      <c r="I179" s="78"/>
      <c r="J179" s="78"/>
      <c r="K179" s="78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3" spans="1:21">
      <c r="A180" s="37" t="s">
        <v>132</v>
      </c>
      <c r="B180" s="72">
        <v>273</v>
      </c>
      <c r="C180" s="73">
        <v>1859.13</v>
      </c>
      <c r="D180" s="51">
        <v>17</v>
      </c>
      <c r="E180" s="74">
        <v>115.77</v>
      </c>
      <c r="F180" s="7"/>
      <c r="I180" s="78"/>
      <c r="J180" s="78"/>
      <c r="K180" s="78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3" spans="1:21">
      <c r="A181" s="37" t="s">
        <v>133</v>
      </c>
      <c r="B181" s="72">
        <v>435</v>
      </c>
      <c r="C181" s="73">
        <v>2962.35</v>
      </c>
      <c r="D181" s="51">
        <v>40</v>
      </c>
      <c r="E181" s="74">
        <v>272.4</v>
      </c>
      <c r="F181" s="7"/>
      <c r="I181" s="78"/>
      <c r="J181" s="78"/>
      <c r="K181" s="78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3" spans="1:21">
      <c r="A182" s="37" t="s">
        <v>134</v>
      </c>
      <c r="B182" s="72">
        <v>429</v>
      </c>
      <c r="C182" s="73">
        <v>2921.49</v>
      </c>
      <c r="D182" s="51">
        <v>10</v>
      </c>
      <c r="E182" s="74">
        <v>68.1</v>
      </c>
      <c r="F182" s="7"/>
      <c r="I182" s="78"/>
      <c r="J182" s="78"/>
      <c r="K182" s="78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3" spans="1:21">
      <c r="A183" s="37" t="s">
        <v>135</v>
      </c>
      <c r="B183" s="72">
        <v>503</v>
      </c>
      <c r="C183" s="73">
        <v>3425.43</v>
      </c>
      <c r="D183" s="51">
        <v>67</v>
      </c>
      <c r="E183" s="74">
        <v>456.27</v>
      </c>
      <c r="F183" s="7"/>
      <c r="I183" s="78"/>
      <c r="J183" s="78"/>
      <c r="K183" s="78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3" spans="1:21">
      <c r="A184" s="37" t="s">
        <v>136</v>
      </c>
      <c r="B184" s="72">
        <v>412</v>
      </c>
      <c r="C184" s="73">
        <v>2805.72</v>
      </c>
      <c r="D184" s="51">
        <v>91</v>
      </c>
      <c r="E184" s="74">
        <v>619.71</v>
      </c>
      <c r="F184" s="7"/>
      <c r="I184" s="78"/>
      <c r="J184" s="78"/>
      <c r="K184" s="78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3" spans="1:21">
      <c r="A185" s="37" t="s">
        <v>137</v>
      </c>
      <c r="B185" s="72">
        <v>418</v>
      </c>
      <c r="C185" s="73">
        <v>2846.58</v>
      </c>
      <c r="D185" s="51">
        <v>56</v>
      </c>
      <c r="E185" s="74">
        <v>381.36</v>
      </c>
      <c r="F185" s="7"/>
      <c r="I185" s="78"/>
      <c r="J185" s="78"/>
      <c r="K185" s="78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3" spans="1:21">
      <c r="A186" s="37" t="s">
        <v>138</v>
      </c>
      <c r="B186" s="72">
        <v>818</v>
      </c>
      <c r="C186" s="73">
        <v>5570.58</v>
      </c>
      <c r="D186" s="51">
        <v>71</v>
      </c>
      <c r="E186" s="74">
        <v>483.51</v>
      </c>
      <c r="F186" s="7"/>
      <c r="I186" s="78"/>
      <c r="J186" s="78"/>
      <c r="K186" s="78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3" spans="1:21">
      <c r="A187" s="37" t="s">
        <v>139</v>
      </c>
      <c r="B187" s="72">
        <v>14</v>
      </c>
      <c r="C187" s="73">
        <v>95.34</v>
      </c>
      <c r="D187" s="51">
        <v>47</v>
      </c>
      <c r="E187" s="74">
        <v>320.07</v>
      </c>
      <c r="F187" s="7"/>
      <c r="I187" s="78"/>
      <c r="J187" s="78"/>
      <c r="K187" s="78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3" spans="1:21">
      <c r="A188" s="37" t="s">
        <v>140</v>
      </c>
      <c r="B188" s="72">
        <v>273</v>
      </c>
      <c r="C188" s="73">
        <v>1859.13</v>
      </c>
      <c r="D188" s="51">
        <v>70</v>
      </c>
      <c r="E188" s="74">
        <v>476.7</v>
      </c>
      <c r="F188" s="7"/>
      <c r="I188" s="78"/>
      <c r="J188" s="78"/>
      <c r="K188" s="78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3" spans="1:21">
      <c r="A189" s="37" t="s">
        <v>141</v>
      </c>
      <c r="B189" s="72">
        <v>206</v>
      </c>
      <c r="C189" s="73">
        <v>1402.86</v>
      </c>
      <c r="D189" s="51">
        <v>63</v>
      </c>
      <c r="E189" s="74">
        <v>429.03</v>
      </c>
      <c r="F189" s="7"/>
      <c r="I189" s="78"/>
      <c r="J189" s="78"/>
      <c r="K189" s="78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3" spans="1:21">
      <c r="A190" s="37" t="s">
        <v>142</v>
      </c>
      <c r="B190" s="72">
        <v>456.3864</v>
      </c>
      <c r="C190" s="73">
        <v>3107.991384</v>
      </c>
      <c r="D190" s="51">
        <v>37</v>
      </c>
      <c r="E190" s="74">
        <v>251.97</v>
      </c>
      <c r="F190" s="7"/>
      <c r="I190" s="7"/>
      <c r="J190" s="78"/>
      <c r="K190" s="78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3" spans="1:21">
      <c r="A191" s="75" t="s">
        <v>24</v>
      </c>
      <c r="B191" s="76">
        <f>SUM(B177:B190)</f>
        <v>5413.3864</v>
      </c>
      <c r="C191" s="77">
        <f>SUM(C177:C190)</f>
        <v>36865.161384</v>
      </c>
      <c r="D191" s="76">
        <f>SUM(D177:D190)</f>
        <v>630</v>
      </c>
      <c r="E191" s="77">
        <f>SUM(E177:E190)</f>
        <v>4290.3</v>
      </c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3" spans="1:21">
      <c r="A192" s="28"/>
      <c r="B192" s="7"/>
      <c r="C192" s="7"/>
      <c r="D192" s="7"/>
      <c r="E192" s="7"/>
      <c r="F192" s="7"/>
      <c r="G192" s="50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3" spans="1:21">
      <c r="A193" s="28" t="s">
        <v>25</v>
      </c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3" spans="1:2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28.5" customHeight="1" spans="1:21">
      <c r="A195" s="29" t="s">
        <v>143</v>
      </c>
      <c r="B195" s="29"/>
      <c r="C195" s="29"/>
      <c r="D195" s="29"/>
      <c r="E195" s="2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3" spans="1:21">
      <c r="A196" s="6" t="s">
        <v>144</v>
      </c>
      <c r="B196" s="6"/>
      <c r="C196" s="6"/>
      <c r="D196" s="6"/>
      <c r="E196" s="6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3" spans="1:21">
      <c r="A197" s="8"/>
      <c r="B197" s="8"/>
      <c r="C197" s="8"/>
      <c r="D197" s="8"/>
      <c r="E197" s="8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3" spans="1:21">
      <c r="A198" s="9" t="s">
        <v>2</v>
      </c>
      <c r="B198" s="30" t="s">
        <v>3</v>
      </c>
      <c r="C198" s="31"/>
      <c r="D198" s="32" t="s">
        <v>4</v>
      </c>
      <c r="E198" s="31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3" spans="1:21">
      <c r="A199" s="14"/>
      <c r="B199" s="15" t="s">
        <v>5</v>
      </c>
      <c r="C199" s="16" t="s">
        <v>6</v>
      </c>
      <c r="D199" s="16" t="s">
        <v>5</v>
      </c>
      <c r="E199" s="16" t="s">
        <v>6</v>
      </c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3" spans="1:21">
      <c r="A200" s="111" t="s">
        <v>7</v>
      </c>
      <c r="B200" s="112" t="s">
        <v>8</v>
      </c>
      <c r="C200" s="112" t="s">
        <v>9</v>
      </c>
      <c r="D200" s="112" t="s">
        <v>10</v>
      </c>
      <c r="E200" s="112" t="s">
        <v>11</v>
      </c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3" spans="1:21">
      <c r="A201" s="20" t="s">
        <v>145</v>
      </c>
      <c r="B201" s="79">
        <v>133</v>
      </c>
      <c r="C201" s="80">
        <v>614.46</v>
      </c>
      <c r="D201" s="81">
        <v>42</v>
      </c>
      <c r="E201" s="80">
        <v>176.82</v>
      </c>
      <c r="F201" s="7"/>
      <c r="G201" s="35"/>
      <c r="H201" s="35"/>
      <c r="I201" s="78"/>
      <c r="J201" s="78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3" spans="1:21">
      <c r="A202" s="20" t="s">
        <v>146</v>
      </c>
      <c r="B202" s="79">
        <v>172</v>
      </c>
      <c r="C202" s="80">
        <v>827.32</v>
      </c>
      <c r="D202" s="81">
        <v>53</v>
      </c>
      <c r="E202" s="80">
        <v>228.96</v>
      </c>
      <c r="F202" s="7"/>
      <c r="I202" s="78"/>
      <c r="J202" s="78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3" spans="1:21">
      <c r="A203" s="20" t="s">
        <v>147</v>
      </c>
      <c r="B203" s="79">
        <v>492</v>
      </c>
      <c r="C203" s="80">
        <v>2277.96</v>
      </c>
      <c r="D203" s="81">
        <v>23</v>
      </c>
      <c r="E203" s="80">
        <v>96.14</v>
      </c>
      <c r="F203" s="7"/>
      <c r="I203" s="78"/>
      <c r="J203" s="78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3" spans="1:21">
      <c r="A204" s="20" t="s">
        <v>148</v>
      </c>
      <c r="B204" s="79">
        <v>288</v>
      </c>
      <c r="C204" s="80">
        <v>1370.88</v>
      </c>
      <c r="D204" s="81">
        <v>54</v>
      </c>
      <c r="E204" s="80">
        <v>230.04</v>
      </c>
      <c r="F204" s="7"/>
      <c r="I204" s="78"/>
      <c r="J204" s="78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3" spans="1:21">
      <c r="A205" s="20" t="s">
        <v>149</v>
      </c>
      <c r="B205" s="79">
        <v>114</v>
      </c>
      <c r="C205" s="80">
        <v>528.96</v>
      </c>
      <c r="D205" s="81">
        <v>56</v>
      </c>
      <c r="E205" s="80">
        <v>241.36</v>
      </c>
      <c r="F205" s="7"/>
      <c r="I205" s="78"/>
      <c r="J205" s="78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3" spans="1:21">
      <c r="A206" s="20" t="s">
        <v>150</v>
      </c>
      <c r="B206" s="79">
        <v>272</v>
      </c>
      <c r="C206" s="80">
        <v>1270.24</v>
      </c>
      <c r="D206" s="81">
        <v>61</v>
      </c>
      <c r="E206" s="80">
        <v>267.18</v>
      </c>
      <c r="F206" s="7"/>
      <c r="I206" s="78"/>
      <c r="J206" s="78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3" spans="1:21">
      <c r="A207" s="20" t="s">
        <v>151</v>
      </c>
      <c r="B207" s="79">
        <v>492</v>
      </c>
      <c r="C207" s="80">
        <v>2302.56</v>
      </c>
      <c r="D207" s="81">
        <v>24</v>
      </c>
      <c r="E207" s="80">
        <v>101.28</v>
      </c>
      <c r="F207" s="7"/>
      <c r="G207" s="23"/>
      <c r="H207" s="7"/>
      <c r="I207" s="78"/>
      <c r="J207" s="78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3" spans="1:21">
      <c r="A208" s="20" t="s">
        <v>152</v>
      </c>
      <c r="B208" s="79">
        <v>485</v>
      </c>
      <c r="C208" s="80">
        <v>2260.1</v>
      </c>
      <c r="D208" s="81">
        <v>62</v>
      </c>
      <c r="E208" s="80">
        <v>270.94</v>
      </c>
      <c r="F208" s="7"/>
      <c r="G208" s="7"/>
      <c r="H208" s="50"/>
      <c r="I208" s="78"/>
      <c r="J208" s="78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3" spans="1:21">
      <c r="A209" s="20" t="s">
        <v>153</v>
      </c>
      <c r="B209" s="79">
        <v>770</v>
      </c>
      <c r="C209" s="80">
        <v>3626.7</v>
      </c>
      <c r="D209" s="81">
        <v>67</v>
      </c>
      <c r="E209" s="80">
        <v>288.77</v>
      </c>
      <c r="F209" s="7"/>
      <c r="G209" s="7"/>
      <c r="H209" s="7"/>
      <c r="I209" s="78"/>
      <c r="J209" s="78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3" spans="1:21">
      <c r="A210" s="20" t="s">
        <v>154</v>
      </c>
      <c r="B210" s="79">
        <v>1444</v>
      </c>
      <c r="C210" s="80">
        <v>6830.12</v>
      </c>
      <c r="D210" s="81">
        <v>74</v>
      </c>
      <c r="E210" s="80">
        <v>322.64</v>
      </c>
      <c r="F210" s="7"/>
      <c r="G210" s="23"/>
      <c r="H210" s="7"/>
      <c r="I210" s="78"/>
      <c r="J210" s="78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3" spans="1:21">
      <c r="A211" s="24" t="s">
        <v>24</v>
      </c>
      <c r="B211" s="82">
        <f>SUM(B201:B210)</f>
        <v>4662</v>
      </c>
      <c r="C211" s="39">
        <f>SUM(C201:C210)</f>
        <v>21909.3</v>
      </c>
      <c r="D211" s="82">
        <f>SUM(D201:D210)</f>
        <v>516</v>
      </c>
      <c r="E211" s="39">
        <f>SUM(E201:E210)</f>
        <v>2224.13</v>
      </c>
      <c r="F211" s="7"/>
      <c r="G211" s="7"/>
      <c r="H211" s="7"/>
      <c r="I211" s="7"/>
      <c r="J211" s="78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3" spans="1:21">
      <c r="A212" s="28"/>
      <c r="B212" s="7"/>
      <c r="C212" s="7"/>
      <c r="D212" s="7"/>
      <c r="E212" s="7"/>
      <c r="F212" s="7"/>
      <c r="G212" s="7"/>
      <c r="H212" s="7"/>
      <c r="I212" s="7"/>
      <c r="J212" s="7"/>
      <c r="K212" s="50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3" spans="1:21">
      <c r="A213" s="28" t="s">
        <v>25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3" spans="1:2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27.75" customHeight="1" spans="1:21">
      <c r="A215" s="29" t="s">
        <v>155</v>
      </c>
      <c r="B215" s="29"/>
      <c r="C215" s="29"/>
      <c r="D215" s="29"/>
      <c r="E215" s="2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3" spans="1:21">
      <c r="A216" s="6" t="s">
        <v>156</v>
      </c>
      <c r="B216" s="6"/>
      <c r="C216" s="6"/>
      <c r="D216" s="6"/>
      <c r="E216" s="6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3" spans="1:21">
      <c r="A217" s="8"/>
      <c r="B217" s="8"/>
      <c r="C217" s="8"/>
      <c r="D217" s="8"/>
      <c r="E217" s="8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3" spans="1:21">
      <c r="A218" s="9" t="s">
        <v>2</v>
      </c>
      <c r="B218" s="30" t="s">
        <v>3</v>
      </c>
      <c r="C218" s="31"/>
      <c r="D218" s="32" t="s">
        <v>4</v>
      </c>
      <c r="E218" s="31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3" spans="1:21">
      <c r="A219" s="14"/>
      <c r="B219" s="15" t="s">
        <v>5</v>
      </c>
      <c r="C219" s="16" t="s">
        <v>6</v>
      </c>
      <c r="D219" s="16" t="s">
        <v>5</v>
      </c>
      <c r="E219" s="16" t="s">
        <v>6</v>
      </c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3" spans="1:21">
      <c r="A220" s="111" t="s">
        <v>7</v>
      </c>
      <c r="B220" s="112" t="s">
        <v>8</v>
      </c>
      <c r="C220" s="112" t="s">
        <v>9</v>
      </c>
      <c r="D220" s="112" t="s">
        <v>10</v>
      </c>
      <c r="E220" s="112" t="s">
        <v>11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3" spans="1:21">
      <c r="A221" s="20" t="s">
        <v>157</v>
      </c>
      <c r="B221" s="83">
        <v>354</v>
      </c>
      <c r="C221" s="40">
        <v>2322.24</v>
      </c>
      <c r="D221" s="84">
        <v>56</v>
      </c>
      <c r="E221" s="84">
        <v>339.36</v>
      </c>
      <c r="F221" s="7"/>
      <c r="G221" s="85"/>
      <c r="H221" s="35"/>
      <c r="I221" s="7"/>
      <c r="J221" s="23"/>
      <c r="K221" s="50"/>
      <c r="L221" s="35"/>
      <c r="M221" s="50"/>
      <c r="N221" s="7"/>
      <c r="O221" s="7"/>
      <c r="P221" s="7"/>
      <c r="Q221" s="7"/>
      <c r="R221" s="7"/>
      <c r="S221" s="7"/>
      <c r="T221" s="7"/>
      <c r="U221" s="7"/>
    </row>
    <row r="222" ht="13" spans="1:21">
      <c r="A222" s="20" t="s">
        <v>158</v>
      </c>
      <c r="B222" s="86">
        <v>75</v>
      </c>
      <c r="C222" s="40">
        <v>492</v>
      </c>
      <c r="D222" s="87">
        <v>36</v>
      </c>
      <c r="E222" s="84">
        <v>218.16</v>
      </c>
      <c r="F222" s="7"/>
      <c r="G222" s="85"/>
      <c r="H222" s="35"/>
      <c r="I222" s="7"/>
      <c r="J222" s="23"/>
      <c r="K222" s="50"/>
      <c r="L222" s="35"/>
      <c r="M222" s="50"/>
      <c r="N222" s="7"/>
      <c r="O222" s="7"/>
      <c r="P222" s="7"/>
      <c r="Q222" s="7"/>
      <c r="R222" s="7"/>
      <c r="S222" s="7"/>
      <c r="T222" s="7"/>
      <c r="U222" s="7"/>
    </row>
    <row r="223" ht="13" spans="1:21">
      <c r="A223" s="20" t="s">
        <v>159</v>
      </c>
      <c r="B223" s="86">
        <v>118</v>
      </c>
      <c r="C223" s="40">
        <v>774.08</v>
      </c>
      <c r="D223" s="87">
        <v>45</v>
      </c>
      <c r="E223" s="84">
        <v>272.7</v>
      </c>
      <c r="F223" s="7"/>
      <c r="G223" s="85"/>
      <c r="H223" s="35"/>
      <c r="I223" s="7"/>
      <c r="J223" s="23"/>
      <c r="K223" s="50"/>
      <c r="L223" s="35"/>
      <c r="M223" s="50"/>
      <c r="N223" s="7"/>
      <c r="O223" s="7"/>
      <c r="P223" s="7"/>
      <c r="Q223" s="7"/>
      <c r="R223" s="7"/>
      <c r="S223" s="7"/>
      <c r="T223" s="7"/>
      <c r="U223" s="7"/>
    </row>
    <row r="224" ht="13" spans="1:21">
      <c r="A224" s="20" t="s">
        <v>160</v>
      </c>
      <c r="B224" s="86">
        <v>276</v>
      </c>
      <c r="C224" s="40">
        <v>1810.56</v>
      </c>
      <c r="D224" s="87">
        <v>65</v>
      </c>
      <c r="E224" s="84">
        <v>393.9</v>
      </c>
      <c r="F224" s="7"/>
      <c r="G224" s="85"/>
      <c r="H224" s="35"/>
      <c r="I224" s="7"/>
      <c r="J224" s="23"/>
      <c r="K224" s="50"/>
      <c r="L224" s="35"/>
      <c r="M224" s="50"/>
      <c r="N224" s="7"/>
      <c r="O224" s="7"/>
      <c r="P224" s="7"/>
      <c r="Q224" s="7"/>
      <c r="R224" s="7"/>
      <c r="S224" s="7"/>
      <c r="T224" s="7"/>
      <c r="U224" s="7"/>
    </row>
    <row r="225" ht="13" spans="1:21">
      <c r="A225" s="20" t="s">
        <v>161</v>
      </c>
      <c r="B225" s="86">
        <v>255</v>
      </c>
      <c r="C225" s="40">
        <v>1672.8</v>
      </c>
      <c r="D225" s="87">
        <v>75</v>
      </c>
      <c r="E225" s="84">
        <v>454.5</v>
      </c>
      <c r="F225" s="7"/>
      <c r="G225" s="85"/>
      <c r="H225" s="35"/>
      <c r="I225" s="7"/>
      <c r="J225" s="23"/>
      <c r="K225" s="50"/>
      <c r="L225" s="35"/>
      <c r="M225" s="50"/>
      <c r="N225" s="7"/>
      <c r="O225" s="7"/>
      <c r="P225" s="7"/>
      <c r="Q225" s="7"/>
      <c r="R225" s="7"/>
      <c r="S225" s="7"/>
      <c r="T225" s="7"/>
      <c r="U225" s="7"/>
    </row>
    <row r="226" ht="13" spans="1:21">
      <c r="A226" s="20" t="s">
        <v>162</v>
      </c>
      <c r="B226" s="86">
        <v>126</v>
      </c>
      <c r="C226" s="40">
        <v>826.56</v>
      </c>
      <c r="D226" s="87">
        <v>65</v>
      </c>
      <c r="E226" s="84">
        <v>393.9</v>
      </c>
      <c r="F226" s="7"/>
      <c r="G226" s="85"/>
      <c r="H226" s="35"/>
      <c r="I226" s="7"/>
      <c r="J226" s="23"/>
      <c r="K226" s="50"/>
      <c r="L226" s="35"/>
      <c r="M226" s="50"/>
      <c r="N226" s="7"/>
      <c r="O226" s="7"/>
      <c r="P226" s="7"/>
      <c r="Q226" s="7"/>
      <c r="R226" s="7"/>
      <c r="S226" s="7"/>
      <c r="T226" s="7"/>
      <c r="U226" s="7"/>
    </row>
    <row r="227" ht="13" spans="1:21">
      <c r="A227" s="20" t="s">
        <v>163</v>
      </c>
      <c r="B227" s="86">
        <v>254</v>
      </c>
      <c r="C227" s="40">
        <v>1666.24</v>
      </c>
      <c r="D227" s="87">
        <v>56</v>
      </c>
      <c r="E227" s="84">
        <v>339.36</v>
      </c>
      <c r="F227" s="7"/>
      <c r="G227" s="85"/>
      <c r="H227" s="35"/>
      <c r="I227" s="7"/>
      <c r="J227" s="23"/>
      <c r="K227" s="50"/>
      <c r="L227" s="35"/>
      <c r="M227" s="50"/>
      <c r="N227" s="7"/>
      <c r="O227" s="7"/>
      <c r="P227" s="7"/>
      <c r="Q227" s="7"/>
      <c r="R227" s="7"/>
      <c r="S227" s="7"/>
      <c r="T227" s="7"/>
      <c r="U227" s="7"/>
    </row>
    <row r="228" ht="13" spans="1:21">
      <c r="A228" s="20" t="s">
        <v>164</v>
      </c>
      <c r="B228" s="86">
        <v>124</v>
      </c>
      <c r="C228" s="40">
        <v>813.44</v>
      </c>
      <c r="D228" s="87">
        <v>45</v>
      </c>
      <c r="E228" s="84">
        <v>272.7</v>
      </c>
      <c r="F228" s="7"/>
      <c r="G228" s="85"/>
      <c r="H228" s="35"/>
      <c r="I228" s="7"/>
      <c r="J228" s="23"/>
      <c r="K228" s="50"/>
      <c r="L228" s="35"/>
      <c r="M228" s="50"/>
      <c r="N228" s="7"/>
      <c r="O228" s="7"/>
      <c r="P228" s="7"/>
      <c r="Q228" s="7"/>
      <c r="R228" s="7"/>
      <c r="S228" s="7"/>
      <c r="T228" s="7"/>
      <c r="U228" s="7"/>
    </row>
    <row r="229" ht="13" spans="1:21">
      <c r="A229" s="20" t="s">
        <v>165</v>
      </c>
      <c r="B229" s="86">
        <v>161</v>
      </c>
      <c r="C229" s="40">
        <v>1056.16</v>
      </c>
      <c r="D229" s="87">
        <v>65</v>
      </c>
      <c r="E229" s="84">
        <v>393.9</v>
      </c>
      <c r="F229" s="7"/>
      <c r="G229" s="85"/>
      <c r="H229" s="35"/>
      <c r="I229" s="7"/>
      <c r="J229" s="23"/>
      <c r="K229" s="50"/>
      <c r="L229" s="35"/>
      <c r="M229" s="50"/>
      <c r="N229" s="50"/>
      <c r="O229" s="7"/>
      <c r="P229" s="7"/>
      <c r="Q229" s="7"/>
      <c r="R229" s="7"/>
      <c r="S229" s="7"/>
      <c r="T229" s="7"/>
      <c r="U229" s="7"/>
    </row>
    <row r="230" ht="13" spans="1:21">
      <c r="A230" s="20" t="s">
        <v>166</v>
      </c>
      <c r="B230" s="86">
        <v>167</v>
      </c>
      <c r="C230" s="40">
        <v>1095.52</v>
      </c>
      <c r="D230" s="87">
        <v>65</v>
      </c>
      <c r="E230" s="84">
        <v>393.9</v>
      </c>
      <c r="F230" s="7"/>
      <c r="G230" s="85"/>
      <c r="H230" s="35"/>
      <c r="I230" s="7"/>
      <c r="J230" s="23"/>
      <c r="K230" s="50"/>
      <c r="L230" s="35"/>
      <c r="M230" s="50"/>
      <c r="N230" s="7"/>
      <c r="O230" s="7"/>
      <c r="P230" s="7"/>
      <c r="Q230" s="7"/>
      <c r="R230" s="7"/>
      <c r="S230" s="7"/>
      <c r="T230" s="7"/>
      <c r="U230" s="7"/>
    </row>
    <row r="231" ht="13" spans="1:21">
      <c r="A231" s="20" t="s">
        <v>167</v>
      </c>
      <c r="B231" s="86">
        <v>171</v>
      </c>
      <c r="C231" s="40">
        <v>1121.76</v>
      </c>
      <c r="D231" s="87">
        <v>89</v>
      </c>
      <c r="E231" s="84">
        <v>539.34</v>
      </c>
      <c r="F231" s="7"/>
      <c r="G231" s="85"/>
      <c r="H231" s="35"/>
      <c r="I231" s="7"/>
      <c r="J231" s="23"/>
      <c r="K231" s="50"/>
      <c r="L231" s="35"/>
      <c r="M231" s="50"/>
      <c r="N231" s="7"/>
      <c r="O231" s="7"/>
      <c r="P231" s="7"/>
      <c r="Q231" s="7"/>
      <c r="R231" s="7"/>
      <c r="S231" s="7"/>
      <c r="T231" s="7"/>
      <c r="U231" s="7"/>
    </row>
    <row r="232" ht="13" spans="1:21">
      <c r="A232" s="20" t="s">
        <v>168</v>
      </c>
      <c r="B232" s="86">
        <v>90</v>
      </c>
      <c r="C232" s="40">
        <v>590.4</v>
      </c>
      <c r="D232" s="87">
        <v>70</v>
      </c>
      <c r="E232" s="84">
        <v>424.2</v>
      </c>
      <c r="F232" s="7"/>
      <c r="G232" s="85"/>
      <c r="H232" s="35"/>
      <c r="I232" s="7"/>
      <c r="J232" s="23"/>
      <c r="K232" s="50"/>
      <c r="L232" s="35"/>
      <c r="M232" s="50"/>
      <c r="N232" s="7"/>
      <c r="O232" s="7"/>
      <c r="P232" s="7"/>
      <c r="Q232" s="7"/>
      <c r="R232" s="7"/>
      <c r="S232" s="7"/>
      <c r="T232" s="7"/>
      <c r="U232" s="7"/>
    </row>
    <row r="233" ht="13" spans="1:21">
      <c r="A233" s="20" t="s">
        <v>169</v>
      </c>
      <c r="B233" s="86">
        <v>284</v>
      </c>
      <c r="C233" s="40">
        <v>1863.04</v>
      </c>
      <c r="D233" s="87">
        <v>55</v>
      </c>
      <c r="E233" s="84">
        <v>333.3</v>
      </c>
      <c r="F233" s="7"/>
      <c r="G233" s="85"/>
      <c r="H233" s="35"/>
      <c r="I233" s="7"/>
      <c r="J233" s="23"/>
      <c r="K233" s="50"/>
      <c r="L233" s="35"/>
      <c r="M233" s="50"/>
      <c r="N233" s="7"/>
      <c r="O233" s="7"/>
      <c r="P233" s="7"/>
      <c r="Q233" s="7"/>
      <c r="R233" s="7"/>
      <c r="S233" s="7"/>
      <c r="T233" s="7"/>
      <c r="U233" s="7"/>
    </row>
    <row r="234" ht="13" spans="1:21">
      <c r="A234" s="20" t="s">
        <v>170</v>
      </c>
      <c r="B234" s="86">
        <v>208</v>
      </c>
      <c r="C234" s="40">
        <v>1364.48</v>
      </c>
      <c r="D234" s="87">
        <v>35</v>
      </c>
      <c r="E234" s="84">
        <v>212.1</v>
      </c>
      <c r="F234" s="7"/>
      <c r="G234" s="85"/>
      <c r="H234" s="35"/>
      <c r="I234" s="7"/>
      <c r="J234" s="23"/>
      <c r="K234" s="50"/>
      <c r="L234" s="35"/>
      <c r="M234" s="50"/>
      <c r="N234" s="7"/>
      <c r="O234" s="7"/>
      <c r="P234" s="7"/>
      <c r="Q234" s="7"/>
      <c r="R234" s="7"/>
      <c r="S234" s="7"/>
      <c r="T234" s="7"/>
      <c r="U234" s="7"/>
    </row>
    <row r="235" ht="13" spans="1:21">
      <c r="A235" s="20" t="s">
        <v>171</v>
      </c>
      <c r="B235" s="86">
        <v>67</v>
      </c>
      <c r="C235" s="40">
        <v>439.52</v>
      </c>
      <c r="D235" s="87">
        <v>20</v>
      </c>
      <c r="E235" s="84">
        <v>121.2</v>
      </c>
      <c r="F235" s="7"/>
      <c r="G235" s="85"/>
      <c r="H235" s="35"/>
      <c r="I235" s="7"/>
      <c r="J235" s="23"/>
      <c r="K235" s="50"/>
      <c r="L235" s="35"/>
      <c r="M235" s="50"/>
      <c r="N235" s="7"/>
      <c r="O235" s="7"/>
      <c r="P235" s="7"/>
      <c r="Q235" s="7"/>
      <c r="R235" s="7"/>
      <c r="S235" s="7"/>
      <c r="T235" s="7"/>
      <c r="U235" s="7"/>
    </row>
    <row r="236" ht="13" spans="1:21">
      <c r="A236" s="20" t="s">
        <v>172</v>
      </c>
      <c r="B236" s="86">
        <v>187</v>
      </c>
      <c r="C236" s="40">
        <v>1226.72</v>
      </c>
      <c r="D236" s="87">
        <v>45</v>
      </c>
      <c r="E236" s="84">
        <v>272.7</v>
      </c>
      <c r="F236" s="7"/>
      <c r="G236" s="85"/>
      <c r="H236" s="35"/>
      <c r="I236" s="7"/>
      <c r="J236" s="23"/>
      <c r="K236" s="50"/>
      <c r="L236" s="35"/>
      <c r="M236" s="50"/>
      <c r="N236" s="7"/>
      <c r="O236" s="7"/>
      <c r="P236" s="7"/>
      <c r="Q236" s="7"/>
      <c r="R236" s="7"/>
      <c r="S236" s="7"/>
      <c r="T236" s="7"/>
      <c r="U236" s="7"/>
    </row>
    <row r="237" ht="13" spans="1:21">
      <c r="A237" s="20" t="s">
        <v>173</v>
      </c>
      <c r="B237" s="86">
        <v>102</v>
      </c>
      <c r="C237" s="40">
        <v>669.12</v>
      </c>
      <c r="D237" s="87">
        <v>32</v>
      </c>
      <c r="E237" s="84">
        <v>193.92</v>
      </c>
      <c r="F237" s="7"/>
      <c r="G237" s="85"/>
      <c r="H237" s="35"/>
      <c r="I237" s="7"/>
      <c r="J237" s="23"/>
      <c r="K237" s="50"/>
      <c r="L237" s="35"/>
      <c r="M237" s="50"/>
      <c r="N237" s="7"/>
      <c r="O237" s="7"/>
      <c r="P237" s="7"/>
      <c r="Q237" s="7"/>
      <c r="R237" s="7"/>
      <c r="S237" s="7"/>
      <c r="T237" s="7"/>
      <c r="U237" s="7"/>
    </row>
    <row r="238" ht="13" spans="1:21">
      <c r="A238" s="20" t="s">
        <v>174</v>
      </c>
      <c r="B238" s="86">
        <v>58</v>
      </c>
      <c r="C238" s="40">
        <v>380.48</v>
      </c>
      <c r="D238" s="87">
        <v>28</v>
      </c>
      <c r="E238" s="84">
        <v>169.68</v>
      </c>
      <c r="F238" s="7"/>
      <c r="G238" s="85"/>
      <c r="H238" s="35"/>
      <c r="I238" s="7"/>
      <c r="J238" s="23"/>
      <c r="K238" s="50"/>
      <c r="L238" s="35"/>
      <c r="M238" s="50"/>
      <c r="N238" s="7"/>
      <c r="O238" s="7"/>
      <c r="P238" s="7"/>
      <c r="Q238" s="7"/>
      <c r="R238" s="7"/>
      <c r="S238" s="7"/>
      <c r="T238" s="7"/>
      <c r="U238" s="7"/>
    </row>
    <row r="239" ht="13" spans="1:21">
      <c r="A239" s="20" t="s">
        <v>175</v>
      </c>
      <c r="B239" s="86">
        <v>191</v>
      </c>
      <c r="C239" s="40">
        <v>1252.96</v>
      </c>
      <c r="D239" s="87">
        <v>56</v>
      </c>
      <c r="E239" s="84">
        <v>339.36</v>
      </c>
      <c r="F239" s="7"/>
      <c r="G239" s="85"/>
      <c r="H239" s="35"/>
      <c r="I239" s="7"/>
      <c r="J239" s="23"/>
      <c r="K239" s="50"/>
      <c r="L239" s="35"/>
      <c r="M239" s="50"/>
      <c r="N239" s="7"/>
      <c r="O239" s="7"/>
      <c r="P239" s="7"/>
      <c r="Q239" s="7"/>
      <c r="R239" s="7"/>
      <c r="S239" s="7"/>
      <c r="T239" s="7"/>
      <c r="U239" s="7"/>
    </row>
    <row r="240" ht="13" spans="1:21">
      <c r="A240" s="20" t="s">
        <v>176</v>
      </c>
      <c r="B240" s="88">
        <v>310</v>
      </c>
      <c r="C240" s="40">
        <v>2033.6</v>
      </c>
      <c r="D240" s="88">
        <v>95</v>
      </c>
      <c r="E240" s="84">
        <v>575.7</v>
      </c>
      <c r="F240" s="7"/>
      <c r="G240" s="85"/>
      <c r="H240" s="35"/>
      <c r="I240" s="7"/>
      <c r="J240" s="23"/>
      <c r="K240" s="50"/>
      <c r="L240" s="35"/>
      <c r="M240" s="50"/>
      <c r="N240" s="50"/>
      <c r="O240" s="7"/>
      <c r="P240" s="7"/>
      <c r="Q240" s="7"/>
      <c r="R240" s="7"/>
      <c r="S240" s="7"/>
      <c r="T240" s="7"/>
      <c r="U240" s="7"/>
    </row>
    <row r="241" ht="13" spans="1:21">
      <c r="A241" s="24" t="s">
        <v>24</v>
      </c>
      <c r="B241" s="82">
        <f>SUM(B221:B240)</f>
        <v>3578</v>
      </c>
      <c r="C241" s="82">
        <f>SUM(C221:C240)</f>
        <v>23471.68</v>
      </c>
      <c r="D241" s="82">
        <f>SUM(D221:D240)</f>
        <v>1098</v>
      </c>
      <c r="E241" s="82">
        <f>SUM(E221:E240)</f>
        <v>6653.88</v>
      </c>
      <c r="F241" s="7"/>
      <c r="G241" s="7"/>
      <c r="H241" s="7"/>
      <c r="I241" s="7"/>
      <c r="J241" s="7"/>
      <c r="K241" s="50"/>
      <c r="L241" s="50"/>
      <c r="M241" s="50"/>
      <c r="N241" s="7"/>
      <c r="O241" s="7"/>
      <c r="P241" s="7"/>
      <c r="Q241" s="7"/>
      <c r="R241" s="7"/>
      <c r="S241" s="7"/>
      <c r="T241" s="7"/>
      <c r="U241" s="7"/>
    </row>
    <row r="242" ht="13" spans="1:21">
      <c r="A242" s="28"/>
      <c r="B242" s="7"/>
      <c r="C242" s="7"/>
      <c r="D242" s="7"/>
      <c r="E242" s="7"/>
      <c r="F242" s="7"/>
      <c r="G242" s="50"/>
      <c r="H242" s="50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3" spans="1:21">
      <c r="A243" s="28" t="s">
        <v>25</v>
      </c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50"/>
      <c r="N243" s="7"/>
      <c r="O243" s="7"/>
      <c r="P243" s="7"/>
      <c r="Q243" s="7"/>
      <c r="R243" s="7"/>
      <c r="S243" s="7"/>
      <c r="T243" s="7"/>
      <c r="U243" s="7"/>
    </row>
    <row r="244" ht="13" spans="1:2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ht="27.75" customHeight="1" spans="1:21">
      <c r="A245" s="29" t="s">
        <v>177</v>
      </c>
      <c r="B245" s="29"/>
      <c r="C245" s="29"/>
      <c r="D245" s="29"/>
      <c r="E245" s="29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ht="13" spans="1:21">
      <c r="A246" s="6" t="s">
        <v>178</v>
      </c>
      <c r="B246" s="6"/>
      <c r="C246" s="6"/>
      <c r="D246" s="6"/>
      <c r="E246" s="6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ht="13" spans="1:21">
      <c r="A247" s="8"/>
      <c r="B247" s="8"/>
      <c r="C247" s="8"/>
      <c r="D247" s="8"/>
      <c r="E247" s="8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ht="13" spans="1:21">
      <c r="A248" s="9" t="s">
        <v>2</v>
      </c>
      <c r="B248" s="30" t="s">
        <v>3</v>
      </c>
      <c r="C248" s="31"/>
      <c r="D248" s="32" t="s">
        <v>4</v>
      </c>
      <c r="E248" s="31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ht="13" spans="1:21">
      <c r="A249" s="14"/>
      <c r="B249" s="15" t="s">
        <v>5</v>
      </c>
      <c r="C249" s="16" t="s">
        <v>6</v>
      </c>
      <c r="D249" s="16" t="s">
        <v>5</v>
      </c>
      <c r="E249" s="16" t="s">
        <v>6</v>
      </c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ht="13" spans="1:21">
      <c r="A250" s="111" t="s">
        <v>7</v>
      </c>
      <c r="B250" s="112" t="s">
        <v>8</v>
      </c>
      <c r="C250" s="112" t="s">
        <v>9</v>
      </c>
      <c r="D250" s="112" t="s">
        <v>10</v>
      </c>
      <c r="E250" s="112" t="s">
        <v>11</v>
      </c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ht="13" spans="1:21">
      <c r="A251" s="20" t="s">
        <v>179</v>
      </c>
      <c r="B251" s="83">
        <v>298</v>
      </c>
      <c r="C251" s="87">
        <v>2017.46</v>
      </c>
      <c r="D251" s="87">
        <v>20</v>
      </c>
      <c r="E251" s="87">
        <v>145.8</v>
      </c>
      <c r="F251" s="7"/>
      <c r="G251" s="19"/>
      <c r="H251" s="35"/>
      <c r="I251" s="23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ht="13" spans="1:21">
      <c r="A252" s="20" t="s">
        <v>180</v>
      </c>
      <c r="B252" s="83">
        <v>543</v>
      </c>
      <c r="C252" s="87">
        <v>3676.11</v>
      </c>
      <c r="D252" s="87">
        <v>44</v>
      </c>
      <c r="E252" s="87">
        <v>320.76</v>
      </c>
      <c r="F252" s="7"/>
      <c r="G252" s="19"/>
      <c r="H252" s="35"/>
      <c r="I252" s="23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ht="13" spans="1:21">
      <c r="A253" s="20" t="s">
        <v>181</v>
      </c>
      <c r="B253" s="83">
        <v>410</v>
      </c>
      <c r="C253" s="87">
        <v>2775.7</v>
      </c>
      <c r="D253" s="87">
        <v>30</v>
      </c>
      <c r="E253" s="87">
        <v>218.7</v>
      </c>
      <c r="F253" s="7"/>
      <c r="G253" s="19"/>
      <c r="H253" s="35"/>
      <c r="I253" s="23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ht="13" spans="1:21">
      <c r="A254" s="20" t="s">
        <v>182</v>
      </c>
      <c r="B254" s="83">
        <v>331</v>
      </c>
      <c r="C254" s="87">
        <v>2240.87</v>
      </c>
      <c r="D254" s="87">
        <v>22</v>
      </c>
      <c r="E254" s="87">
        <v>160.38</v>
      </c>
      <c r="F254" s="7"/>
      <c r="G254" s="19"/>
      <c r="H254" s="35"/>
      <c r="I254" s="23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ht="13" spans="1:21">
      <c r="A255" s="20" t="s">
        <v>183</v>
      </c>
      <c r="B255" s="83">
        <v>429</v>
      </c>
      <c r="C255" s="87">
        <v>2904.33</v>
      </c>
      <c r="D255" s="87">
        <v>13</v>
      </c>
      <c r="E255" s="87">
        <v>94.77</v>
      </c>
      <c r="F255" s="7"/>
      <c r="G255" s="19"/>
      <c r="H255" s="35"/>
      <c r="I255" s="23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ht="13" spans="1:21">
      <c r="A256" s="20" t="s">
        <v>184</v>
      </c>
      <c r="B256" s="83">
        <v>357</v>
      </c>
      <c r="C256" s="87">
        <v>2416.89</v>
      </c>
      <c r="D256" s="87">
        <v>25</v>
      </c>
      <c r="E256" s="87">
        <v>182.25</v>
      </c>
      <c r="F256" s="7"/>
      <c r="G256" s="19"/>
      <c r="H256" s="35"/>
      <c r="I256" s="23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ht="13" spans="1:21">
      <c r="A257" s="20" t="s">
        <v>185</v>
      </c>
      <c r="B257" s="83">
        <v>330</v>
      </c>
      <c r="C257" s="87">
        <v>2234.1</v>
      </c>
      <c r="D257" s="87">
        <v>31</v>
      </c>
      <c r="E257" s="87">
        <v>225.99</v>
      </c>
      <c r="F257" s="7"/>
      <c r="G257" s="19"/>
      <c r="H257" s="35"/>
      <c r="I257" s="23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ht="13" spans="1:21">
      <c r="A258" s="37" t="s">
        <v>186</v>
      </c>
      <c r="B258" s="83">
        <v>203</v>
      </c>
      <c r="C258" s="87">
        <v>1374.31</v>
      </c>
      <c r="D258" s="87">
        <v>20</v>
      </c>
      <c r="E258" s="87">
        <v>145.8</v>
      </c>
      <c r="F258" s="7"/>
      <c r="G258" s="19"/>
      <c r="H258" s="35"/>
      <c r="I258" s="23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ht="13" spans="1:21">
      <c r="A259" s="20" t="s">
        <v>187</v>
      </c>
      <c r="B259" s="83">
        <v>409</v>
      </c>
      <c r="C259" s="87">
        <v>2768.93</v>
      </c>
      <c r="D259" s="87">
        <v>53</v>
      </c>
      <c r="E259" s="87">
        <v>386.37</v>
      </c>
      <c r="F259" s="7"/>
      <c r="G259" s="19"/>
      <c r="H259" s="35"/>
      <c r="I259" s="23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ht="13" spans="1:21">
      <c r="A260" s="24" t="s">
        <v>24</v>
      </c>
      <c r="B260" s="45">
        <f>SUM(B251:B259)</f>
        <v>3310</v>
      </c>
      <c r="C260" s="45">
        <f>SUM(C251:C259)</f>
        <v>22408.7</v>
      </c>
      <c r="D260" s="45">
        <f>SUM(D251:D259)</f>
        <v>258</v>
      </c>
      <c r="E260" s="45">
        <f>SUM(E251:E259)</f>
        <v>1880.82</v>
      </c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ht="13" spans="1:21">
      <c r="A261" s="28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ht="13" spans="1:21">
      <c r="A262" s="28" t="s">
        <v>25</v>
      </c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ht="13" spans="1:2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ht="27" customHeight="1" spans="1:21">
      <c r="A264" s="29" t="s">
        <v>188</v>
      </c>
      <c r="B264" s="29"/>
      <c r="C264" s="29"/>
      <c r="D264" s="29"/>
      <c r="E264" s="29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ht="13" spans="1:21">
      <c r="A265" s="6" t="s">
        <v>189</v>
      </c>
      <c r="B265" s="6"/>
      <c r="C265" s="6"/>
      <c r="D265" s="6"/>
      <c r="E265" s="6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ht="13" spans="1:21">
      <c r="A266" s="8"/>
      <c r="B266" s="8"/>
      <c r="C266" s="8"/>
      <c r="D266" s="8"/>
      <c r="E266" s="8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ht="13" spans="1:21">
      <c r="A267" s="9" t="s">
        <v>2</v>
      </c>
      <c r="B267" s="30" t="s">
        <v>3</v>
      </c>
      <c r="C267" s="31"/>
      <c r="D267" s="32" t="s">
        <v>4</v>
      </c>
      <c r="E267" s="31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ht="13" spans="1:21">
      <c r="A268" s="14"/>
      <c r="B268" s="15" t="s">
        <v>5</v>
      </c>
      <c r="C268" s="16" t="s">
        <v>6</v>
      </c>
      <c r="D268" s="16" t="s">
        <v>5</v>
      </c>
      <c r="E268" s="16" t="s">
        <v>6</v>
      </c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ht="13" spans="1:21">
      <c r="A269" s="111" t="s">
        <v>7</v>
      </c>
      <c r="B269" s="117" t="s">
        <v>8</v>
      </c>
      <c r="C269" s="112" t="s">
        <v>9</v>
      </c>
      <c r="D269" s="112" t="s">
        <v>10</v>
      </c>
      <c r="E269" s="112" t="s">
        <v>11</v>
      </c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ht="13" spans="1:21">
      <c r="A270" s="37" t="s">
        <v>190</v>
      </c>
      <c r="B270" s="89">
        <v>481</v>
      </c>
      <c r="C270" s="90">
        <v>3112.07</v>
      </c>
      <c r="D270" s="91">
        <v>0</v>
      </c>
      <c r="E270" s="91">
        <v>0</v>
      </c>
      <c r="F270" s="7"/>
      <c r="G270" s="35"/>
      <c r="H270" s="35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ht="13" spans="1:21">
      <c r="A271" s="37" t="s">
        <v>191</v>
      </c>
      <c r="B271" s="92">
        <v>534</v>
      </c>
      <c r="C271" s="90">
        <v>3454.98</v>
      </c>
      <c r="D271" s="91">
        <v>0</v>
      </c>
      <c r="E271" s="91">
        <v>0</v>
      </c>
      <c r="F271" s="7"/>
      <c r="G271" s="35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ht="13" spans="1:21">
      <c r="A272" s="37" t="s">
        <v>192</v>
      </c>
      <c r="B272" s="92">
        <v>900</v>
      </c>
      <c r="C272" s="90">
        <v>5823</v>
      </c>
      <c r="D272" s="91">
        <v>0</v>
      </c>
      <c r="E272" s="91">
        <v>0</v>
      </c>
      <c r="F272" s="7"/>
      <c r="G272" s="35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ht="13" spans="1:21">
      <c r="A273" s="37" t="s">
        <v>193</v>
      </c>
      <c r="B273" s="92">
        <v>134</v>
      </c>
      <c r="C273" s="90">
        <v>866.98</v>
      </c>
      <c r="D273" s="91">
        <v>0</v>
      </c>
      <c r="E273" s="91">
        <v>0</v>
      </c>
      <c r="F273" s="7"/>
      <c r="G273" s="35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ht="13" spans="1:21">
      <c r="A274" s="37" t="s">
        <v>194</v>
      </c>
      <c r="B274" s="92">
        <v>186</v>
      </c>
      <c r="C274" s="90">
        <v>1203.42</v>
      </c>
      <c r="D274" s="91">
        <v>0</v>
      </c>
      <c r="E274" s="91">
        <v>0</v>
      </c>
      <c r="F274" s="7"/>
      <c r="G274" s="35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ht="13" spans="1:21">
      <c r="A275" s="37" t="s">
        <v>195</v>
      </c>
      <c r="B275" s="93">
        <v>133</v>
      </c>
      <c r="C275" s="90">
        <v>860.51</v>
      </c>
      <c r="D275" s="91">
        <v>0</v>
      </c>
      <c r="E275" s="91">
        <v>0</v>
      </c>
      <c r="F275" s="7"/>
      <c r="G275" s="35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ht="13" spans="1:21">
      <c r="A276" s="37" t="s">
        <v>196</v>
      </c>
      <c r="B276" s="94">
        <v>501</v>
      </c>
      <c r="C276" s="95">
        <v>3241.47</v>
      </c>
      <c r="D276" s="91">
        <v>0</v>
      </c>
      <c r="E276" s="91">
        <v>0</v>
      </c>
      <c r="F276" s="7"/>
      <c r="G276" s="35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 ht="13" spans="1:21">
      <c r="A277" s="75" t="s">
        <v>24</v>
      </c>
      <c r="B277" s="53">
        <f>SUM(B270:B276)</f>
        <v>2869</v>
      </c>
      <c r="C277" s="96">
        <v>18562.43</v>
      </c>
      <c r="D277" s="96">
        <f>SUM(D270:D276)</f>
        <v>0</v>
      </c>
      <c r="E277" s="96">
        <f>SUM(E270:E276)</f>
        <v>0</v>
      </c>
      <c r="F277" s="7"/>
      <c r="G277" s="35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 ht="13" spans="1:21">
      <c r="A278" s="28"/>
      <c r="B278" s="7"/>
      <c r="C278" s="7"/>
      <c r="D278" s="7"/>
      <c r="E278" s="7"/>
      <c r="F278" s="7"/>
      <c r="G278" s="23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 ht="13" spans="1:21">
      <c r="A279" s="28" t="s">
        <v>25</v>
      </c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 ht="13" spans="1:21">
      <c r="A280" s="7"/>
      <c r="B280" s="7"/>
      <c r="C280" s="7"/>
      <c r="D280" s="7"/>
      <c r="E280" s="7"/>
      <c r="F280" s="7"/>
      <c r="G280" s="7"/>
      <c r="H280" s="23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 ht="26.25" customHeight="1" spans="1:21">
      <c r="A281" s="29" t="s">
        <v>197</v>
      </c>
      <c r="B281" s="29"/>
      <c r="C281" s="29"/>
      <c r="D281" s="29"/>
      <c r="E281" s="29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 ht="13" spans="1:21">
      <c r="A282" s="6" t="s">
        <v>198</v>
      </c>
      <c r="B282" s="6"/>
      <c r="C282" s="6"/>
      <c r="D282" s="6"/>
      <c r="E282" s="6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 ht="13" spans="1:21">
      <c r="A283" s="8"/>
      <c r="B283" s="8"/>
      <c r="C283" s="8"/>
      <c r="D283" s="8"/>
      <c r="E283" s="8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 ht="13" spans="1:21">
      <c r="A284" s="9" t="s">
        <v>2</v>
      </c>
      <c r="B284" s="30" t="s">
        <v>3</v>
      </c>
      <c r="C284" s="31"/>
      <c r="D284" s="32" t="s">
        <v>4</v>
      </c>
      <c r="E284" s="31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 ht="13" spans="1:21">
      <c r="A285" s="14"/>
      <c r="B285" s="15" t="s">
        <v>5</v>
      </c>
      <c r="C285" s="16" t="s">
        <v>6</v>
      </c>
      <c r="D285" s="16" t="s">
        <v>5</v>
      </c>
      <c r="E285" s="16" t="s">
        <v>6</v>
      </c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 ht="13" spans="1:21">
      <c r="A286" s="111" t="s">
        <v>7</v>
      </c>
      <c r="B286" s="112" t="s">
        <v>8</v>
      </c>
      <c r="C286" s="112" t="s">
        <v>9</v>
      </c>
      <c r="D286" s="112" t="s">
        <v>10</v>
      </c>
      <c r="E286" s="112" t="s">
        <v>11</v>
      </c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 ht="13" spans="1:21">
      <c r="A287" s="20" t="s">
        <v>199</v>
      </c>
      <c r="B287" s="97">
        <v>4</v>
      </c>
      <c r="C287" s="98">
        <v>28.52</v>
      </c>
      <c r="D287" s="99">
        <v>0</v>
      </c>
      <c r="E287" s="99">
        <v>0</v>
      </c>
      <c r="F287" s="7"/>
      <c r="G287" s="35"/>
      <c r="H287" s="35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 ht="13" spans="1:21">
      <c r="A288" s="20" t="s">
        <v>200</v>
      </c>
      <c r="B288" s="97">
        <v>2</v>
      </c>
      <c r="C288" s="100">
        <v>14.26</v>
      </c>
      <c r="D288" s="99">
        <v>0</v>
      </c>
      <c r="E288" s="99">
        <v>0</v>
      </c>
      <c r="F288" s="7"/>
      <c r="G288" s="35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 ht="13" spans="1:21">
      <c r="A289" s="20" t="s">
        <v>201</v>
      </c>
      <c r="B289" s="97">
        <v>240</v>
      </c>
      <c r="C289" s="100">
        <v>1711.2</v>
      </c>
      <c r="D289" s="99">
        <v>0</v>
      </c>
      <c r="E289" s="99">
        <v>0</v>
      </c>
      <c r="F289" s="7"/>
      <c r="G289" s="35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 ht="13" spans="1:21">
      <c r="A290" s="20" t="s">
        <v>202</v>
      </c>
      <c r="B290" s="97">
        <v>540</v>
      </c>
      <c r="C290" s="100">
        <v>3850.2</v>
      </c>
      <c r="D290" s="99">
        <v>0</v>
      </c>
      <c r="E290" s="99">
        <v>0</v>
      </c>
      <c r="F290" s="7"/>
      <c r="G290" s="35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 ht="13" spans="1:21">
      <c r="A291" s="20" t="s">
        <v>203</v>
      </c>
      <c r="B291" s="97">
        <v>215</v>
      </c>
      <c r="C291" s="100">
        <v>1532.95</v>
      </c>
      <c r="D291" s="99">
        <v>0</v>
      </c>
      <c r="E291" s="99">
        <v>0</v>
      </c>
      <c r="F291" s="7"/>
      <c r="G291" s="35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 ht="13" spans="1:21">
      <c r="A292" s="20" t="s">
        <v>204</v>
      </c>
      <c r="B292" s="97">
        <v>22</v>
      </c>
      <c r="C292" s="98">
        <v>156.86</v>
      </c>
      <c r="D292" s="99">
        <v>0</v>
      </c>
      <c r="E292" s="99">
        <v>0</v>
      </c>
      <c r="F292" s="7"/>
      <c r="G292" s="35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 ht="13" spans="1:21">
      <c r="A293" s="20" t="s">
        <v>205</v>
      </c>
      <c r="B293" s="97">
        <v>1</v>
      </c>
      <c r="C293" s="98">
        <v>7.13</v>
      </c>
      <c r="D293" s="99">
        <v>0</v>
      </c>
      <c r="E293" s="99">
        <v>0</v>
      </c>
      <c r="F293" s="7"/>
      <c r="G293" s="35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 ht="13" spans="1:21">
      <c r="A294" s="37" t="s">
        <v>206</v>
      </c>
      <c r="B294" s="101">
        <v>35</v>
      </c>
      <c r="C294" s="100">
        <v>249.55</v>
      </c>
      <c r="D294" s="99">
        <v>0</v>
      </c>
      <c r="E294" s="99">
        <v>0</v>
      </c>
      <c r="F294" s="7"/>
      <c r="G294" s="35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 ht="13" spans="1:21">
      <c r="A295" s="20" t="s">
        <v>207</v>
      </c>
      <c r="B295" s="97">
        <v>70</v>
      </c>
      <c r="C295" s="100">
        <v>499.1</v>
      </c>
      <c r="D295" s="99">
        <v>0</v>
      </c>
      <c r="E295" s="99">
        <v>0</v>
      </c>
      <c r="F295" s="7"/>
      <c r="G295" s="35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 ht="13" spans="1:21">
      <c r="A296" s="20" t="s">
        <v>208</v>
      </c>
      <c r="B296" s="97">
        <v>12</v>
      </c>
      <c r="C296" s="100">
        <v>85.56</v>
      </c>
      <c r="D296" s="99">
        <v>0</v>
      </c>
      <c r="E296" s="99">
        <v>0</v>
      </c>
      <c r="F296" s="7"/>
      <c r="G296" s="35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 ht="13" spans="1:21">
      <c r="A297" s="20" t="s">
        <v>209</v>
      </c>
      <c r="B297" s="97">
        <v>0</v>
      </c>
      <c r="C297" s="98">
        <v>0</v>
      </c>
      <c r="D297" s="99">
        <v>0</v>
      </c>
      <c r="E297" s="99">
        <v>0</v>
      </c>
      <c r="F297" s="7"/>
      <c r="G297" s="35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 ht="13" spans="1:21">
      <c r="A298" s="20" t="s">
        <v>210</v>
      </c>
      <c r="B298" s="97">
        <v>62</v>
      </c>
      <c r="C298" s="98">
        <v>442.06</v>
      </c>
      <c r="D298" s="99">
        <v>0</v>
      </c>
      <c r="E298" s="99">
        <v>0</v>
      </c>
      <c r="F298" s="7"/>
      <c r="G298" s="35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 ht="13" spans="1:21">
      <c r="A299" s="20" t="s">
        <v>211</v>
      </c>
      <c r="B299" s="97">
        <v>10</v>
      </c>
      <c r="C299" s="98">
        <v>71.3</v>
      </c>
      <c r="D299" s="99">
        <v>0</v>
      </c>
      <c r="E299" s="99">
        <v>0</v>
      </c>
      <c r="F299" s="7"/>
      <c r="G299" s="35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 ht="13" spans="1:21">
      <c r="A300" s="20" t="s">
        <v>212</v>
      </c>
      <c r="B300" s="97">
        <v>174</v>
      </c>
      <c r="C300" s="100">
        <v>1240.62</v>
      </c>
      <c r="D300" s="99">
        <v>0</v>
      </c>
      <c r="E300" s="99">
        <v>0</v>
      </c>
      <c r="F300" s="7"/>
      <c r="G300" s="35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 ht="13" spans="1:21">
      <c r="A301" s="24" t="s">
        <v>24</v>
      </c>
      <c r="B301" s="44">
        <f>SUM(B287:B300)</f>
        <v>1387</v>
      </c>
      <c r="C301" s="44">
        <f>SUM(C287:C300)</f>
        <v>9889.31</v>
      </c>
      <c r="D301" s="45">
        <f>SUM(D287:D300)</f>
        <v>0</v>
      </c>
      <c r="E301" s="45">
        <f>SUM(E287:E300)</f>
        <v>0</v>
      </c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 ht="13" spans="1:21">
      <c r="A302" s="28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 ht="13" spans="1:21">
      <c r="A303" s="28" t="s">
        <v>25</v>
      </c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 ht="13" spans="1:2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 ht="25.5" customHeight="1" spans="1:21">
      <c r="A305" s="29" t="s">
        <v>213</v>
      </c>
      <c r="B305" s="29"/>
      <c r="C305" s="29"/>
      <c r="D305" s="29"/>
      <c r="E305" s="29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 ht="13" spans="1:21">
      <c r="A306" s="6" t="s">
        <v>214</v>
      </c>
      <c r="B306" s="6"/>
      <c r="C306" s="6"/>
      <c r="D306" s="6"/>
      <c r="E306" s="6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 ht="13" spans="1:21">
      <c r="A307" s="102"/>
      <c r="B307" s="102"/>
      <c r="C307" s="102"/>
      <c r="D307" s="102"/>
      <c r="E307" s="102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 ht="13" spans="1:21">
      <c r="A308" s="103" t="s">
        <v>2</v>
      </c>
      <c r="B308" s="103" t="s">
        <v>3</v>
      </c>
      <c r="C308" s="104"/>
      <c r="D308" s="103" t="s">
        <v>4</v>
      </c>
      <c r="E308" s="104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 ht="13" spans="1:21">
      <c r="A309" s="104"/>
      <c r="B309" s="105" t="s">
        <v>5</v>
      </c>
      <c r="C309" s="105" t="s">
        <v>6</v>
      </c>
      <c r="D309" s="105" t="s">
        <v>5</v>
      </c>
      <c r="E309" s="105" t="s">
        <v>6</v>
      </c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 ht="13" spans="1:21">
      <c r="A310" s="116" t="s">
        <v>7</v>
      </c>
      <c r="B310" s="116" t="s">
        <v>8</v>
      </c>
      <c r="C310" s="116" t="s">
        <v>9</v>
      </c>
      <c r="D310" s="116" t="s">
        <v>10</v>
      </c>
      <c r="E310" s="116" t="s">
        <v>11</v>
      </c>
      <c r="F310" s="7"/>
      <c r="G310" s="35"/>
      <c r="H310" s="35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 ht="13" spans="1:21">
      <c r="A311" s="51" t="s">
        <v>215</v>
      </c>
      <c r="B311" s="106">
        <v>112</v>
      </c>
      <c r="C311" s="106">
        <v>799.68</v>
      </c>
      <c r="D311" s="51">
        <v>0</v>
      </c>
      <c r="E311" s="106">
        <f t="shared" ref="E311:E317" si="2">5.75*D311</f>
        <v>0</v>
      </c>
      <c r="F311" s="7"/>
      <c r="G311" s="10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 ht="13" spans="1:21">
      <c r="A312" s="51" t="s">
        <v>216</v>
      </c>
      <c r="B312" s="106">
        <v>145</v>
      </c>
      <c r="C312" s="106">
        <v>1035.3</v>
      </c>
      <c r="D312" s="51">
        <v>0</v>
      </c>
      <c r="E312" s="106">
        <f t="shared" si="2"/>
        <v>0</v>
      </c>
      <c r="F312" s="7"/>
      <c r="G312" s="10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 ht="13" spans="1:21">
      <c r="A313" s="51" t="s">
        <v>217</v>
      </c>
      <c r="B313" s="106">
        <v>102</v>
      </c>
      <c r="C313" s="106">
        <v>728.28</v>
      </c>
      <c r="D313" s="51">
        <v>0</v>
      </c>
      <c r="E313" s="106">
        <f t="shared" si="2"/>
        <v>0</v>
      </c>
      <c r="F313" s="7"/>
      <c r="G313" s="10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 ht="13" spans="1:21">
      <c r="A314" s="51" t="s">
        <v>218</v>
      </c>
      <c r="B314" s="106">
        <v>76</v>
      </c>
      <c r="C314" s="106">
        <v>542.64</v>
      </c>
      <c r="D314" s="51">
        <v>0</v>
      </c>
      <c r="E314" s="106">
        <f t="shared" si="2"/>
        <v>0</v>
      </c>
      <c r="F314" s="7"/>
      <c r="G314" s="10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 ht="13" spans="1:21">
      <c r="A315" s="51" t="s">
        <v>219</v>
      </c>
      <c r="B315" s="106">
        <v>74</v>
      </c>
      <c r="C315" s="106">
        <v>528.36</v>
      </c>
      <c r="D315" s="51">
        <v>0</v>
      </c>
      <c r="E315" s="106">
        <f t="shared" si="2"/>
        <v>0</v>
      </c>
      <c r="F315" s="7"/>
      <c r="G315" s="10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 ht="13" spans="1:21">
      <c r="A316" s="51" t="s">
        <v>220</v>
      </c>
      <c r="B316" s="106">
        <v>321</v>
      </c>
      <c r="C316" s="106">
        <v>2291.94</v>
      </c>
      <c r="D316" s="51">
        <v>0</v>
      </c>
      <c r="E316" s="106">
        <f t="shared" si="2"/>
        <v>0</v>
      </c>
      <c r="F316" s="7"/>
      <c r="G316" s="10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 ht="13" spans="1:21">
      <c r="A317" s="51" t="s">
        <v>221</v>
      </c>
      <c r="B317" s="106">
        <v>132</v>
      </c>
      <c r="C317" s="106">
        <v>942.48</v>
      </c>
      <c r="D317" s="51">
        <v>0</v>
      </c>
      <c r="E317" s="106">
        <f t="shared" si="2"/>
        <v>0</v>
      </c>
      <c r="F317" s="7"/>
      <c r="G317" s="10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 ht="13" spans="1:21">
      <c r="A318" s="51" t="s">
        <v>222</v>
      </c>
      <c r="B318" s="106">
        <v>43</v>
      </c>
      <c r="C318" s="106">
        <v>307.02</v>
      </c>
      <c r="D318" s="51">
        <v>0</v>
      </c>
      <c r="E318" s="106" t="s">
        <v>223</v>
      </c>
      <c r="F318" s="7"/>
      <c r="G318" s="10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 ht="13" spans="1:21">
      <c r="A319" s="51" t="s">
        <v>224</v>
      </c>
      <c r="B319" s="106">
        <v>112</v>
      </c>
      <c r="C319" s="106">
        <v>799.68</v>
      </c>
      <c r="D319" s="51">
        <v>0</v>
      </c>
      <c r="E319" s="106" t="s">
        <v>223</v>
      </c>
      <c r="F319" s="7"/>
      <c r="G319" s="10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 ht="13" spans="1:21">
      <c r="A320" s="51" t="s">
        <v>225</v>
      </c>
      <c r="B320" s="106">
        <v>65</v>
      </c>
      <c r="C320" s="106">
        <v>464.1</v>
      </c>
      <c r="D320" s="51">
        <v>0</v>
      </c>
      <c r="E320" s="106">
        <f>5.75*D320</f>
        <v>0</v>
      </c>
      <c r="F320" s="7"/>
      <c r="G320" s="10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 ht="13" spans="1:21">
      <c r="A321" s="51" t="s">
        <v>226</v>
      </c>
      <c r="B321" s="106">
        <v>54</v>
      </c>
      <c r="C321" s="106">
        <v>385.56</v>
      </c>
      <c r="D321" s="51">
        <v>0</v>
      </c>
      <c r="E321" s="106" t="s">
        <v>223</v>
      </c>
      <c r="F321" s="7"/>
      <c r="G321" s="10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 ht="13" spans="1:21">
      <c r="A322" s="51" t="s">
        <v>227</v>
      </c>
      <c r="B322" s="108">
        <v>0</v>
      </c>
      <c r="C322" s="106">
        <v>0</v>
      </c>
      <c r="D322" s="51">
        <v>0</v>
      </c>
      <c r="E322" s="106" t="s">
        <v>223</v>
      </c>
      <c r="F322" s="7"/>
      <c r="G322" s="10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 ht="13" spans="1:21">
      <c r="A323" s="109" t="s">
        <v>24</v>
      </c>
      <c r="B323" s="110">
        <f>SUM(B311:B322)</f>
        <v>1236</v>
      </c>
      <c r="C323" s="110">
        <f>SUM(C311:C322)</f>
        <v>8825.04</v>
      </c>
      <c r="D323" s="110">
        <f>SUM(D311:D322)</f>
        <v>0</v>
      </c>
      <c r="E323" s="106">
        <f>5.75*D323</f>
        <v>0</v>
      </c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 ht="13" spans="1:21">
      <c r="A324" s="28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 ht="13" spans="1:21">
      <c r="A325" s="28" t="s">
        <v>25</v>
      </c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 ht="13" spans="1:2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 ht="13" spans="1:2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 ht="13" spans="1:2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 ht="13" spans="1:2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 ht="13" spans="1:2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 ht="13" spans="1:2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 ht="13" spans="1:2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 ht="13" spans="1:2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 ht="13" spans="1:2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 ht="13" spans="1:2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 ht="13" spans="1:2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 ht="13" spans="1:2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 ht="13" spans="1:2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 ht="13" spans="1:2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 ht="13" spans="1:2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 ht="13" spans="1:2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 ht="13" spans="1:2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 ht="13" spans="1:2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 ht="13" spans="1:2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 ht="13" spans="1:2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 ht="13" spans="1:2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 ht="13" spans="1:2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 ht="13" spans="1:2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 ht="13" spans="1:2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 ht="13" spans="1:2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 ht="13" spans="1:2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 ht="13" spans="1:2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 ht="13" spans="1:2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 ht="13" spans="1:2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 ht="13" spans="1:2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 ht="13" spans="1:2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 ht="13" spans="1:2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 ht="13" spans="1:2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 ht="13" spans="1:2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 ht="13" spans="1:2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ht="13" spans="1:2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ht="13" spans="1:2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 ht="13" spans="1:2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 ht="13" spans="1:2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 ht="13" spans="1:2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 ht="13" spans="1:2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 ht="13" spans="1:2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 ht="13" spans="1:2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 ht="13" spans="1:2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ht="13" spans="1:2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ht="13" spans="1:2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ht="13" spans="1:2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 ht="13" spans="1:2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ht="13" spans="1:2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ht="13" spans="1:2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ht="13" spans="1:2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ht="13" spans="1:2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ht="13" spans="1:2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 ht="13" spans="1:2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 ht="13" spans="1:2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 ht="13" spans="1:2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 ht="13" spans="1:2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 ht="13" spans="1:2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 ht="13" spans="1:2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 ht="13" spans="1:2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 ht="13" spans="1:2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 ht="13" spans="1:2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 ht="13" spans="1:2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 ht="13" spans="1:2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 ht="13" spans="1:2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 ht="13" spans="1:2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 ht="13" spans="1:2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 ht="13" spans="1:2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 ht="13" spans="1:2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 ht="13" spans="1:2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 ht="13" spans="1:2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 ht="13" spans="1:2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ht="13" spans="1:2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 ht="13" spans="1:2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 ht="13" spans="1:2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 ht="13" spans="1:2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 ht="13" spans="1:2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 ht="13" spans="1:2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 ht="13" spans="1:2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 ht="13" spans="1:2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 ht="13" spans="1:2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 ht="13" spans="1:2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 ht="13" spans="1:2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 ht="13" spans="1:2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 ht="13" spans="1:2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 ht="13" spans="1:2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 ht="13" spans="1:2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 ht="13" spans="1:2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 ht="13" spans="1:2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 ht="13" spans="1:2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 ht="13" spans="1:2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 ht="13" spans="1:2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 ht="13" spans="1:2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 ht="13" spans="1:2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 ht="13" spans="1:2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 ht="13" spans="1: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 ht="13" spans="1:2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ht="13" spans="1:2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ht="13" spans="1:2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 ht="13" spans="1:2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 ht="13" spans="1:2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 ht="13" spans="1:2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 ht="13" spans="1:2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 ht="13" spans="1:2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 ht="13" spans="1:2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 ht="13" spans="1:2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ht="13" spans="1:2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ht="13" spans="1:2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ht="13" spans="1:2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 ht="13" spans="1:2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 ht="13" spans="1:2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 ht="13" spans="1:2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ht="13" spans="1:2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ht="13" spans="1:2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ht="13" spans="1:2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 ht="13" spans="1:2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 ht="13" spans="1:2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 ht="13" spans="1:2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 ht="13" spans="1:2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 ht="13" spans="1:2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 ht="13" spans="1:2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 ht="13" spans="1:2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 ht="13" spans="1:2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 ht="13" spans="1:2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ht="13" spans="1:2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 ht="13" spans="1:2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 ht="13" spans="1:2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 ht="13" spans="1:2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 ht="13" spans="1:2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 ht="13" spans="1:2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 ht="13" spans="1:2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 ht="13" spans="1:2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 ht="13" spans="1:2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 ht="13" spans="1:2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 ht="13" spans="1:2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 ht="13" spans="1:2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 ht="13" spans="1:2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 ht="13" spans="1:2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 ht="13" spans="1:2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 ht="13" spans="1:2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 ht="13" spans="1:2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 ht="13" spans="1:2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 ht="13" spans="1:2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 ht="13" spans="1:2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 ht="13" spans="1:2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 ht="13" spans="1:2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 ht="13" spans="1:2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 ht="13" spans="1:2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 ht="13" spans="1:2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ht="13" spans="1:2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ht="13" spans="1:2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 ht="13" spans="1:2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 ht="13" spans="1:2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 ht="13" spans="1:2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 ht="13" spans="1:2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 ht="13" spans="1:2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 ht="13" spans="1:2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 ht="13" spans="1:2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 ht="13" spans="1:2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 ht="13" spans="1:2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 ht="13" spans="1:2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 ht="13" spans="1:2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 ht="13" spans="1:2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 ht="13" spans="1:2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 ht="13" spans="1:2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 ht="13" spans="1:2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 ht="13" spans="1:2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 ht="13" spans="1:2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 ht="13" spans="1:2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 ht="13" spans="1:2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 ht="13" spans="1:2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 ht="13" spans="1:2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 ht="13" spans="1:2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 ht="13" spans="1:2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 ht="13" spans="1:2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 ht="13" spans="1:2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ht="13" spans="1:2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 ht="13" spans="1:2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 ht="13" spans="1:2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 ht="13" spans="1:2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 ht="13" spans="1:2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 ht="13" spans="1:2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 ht="13" spans="1:2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 ht="13" spans="1:2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 ht="13" spans="1:2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 ht="13" spans="1:2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 ht="13" spans="1:2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 ht="13" spans="1:2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 ht="13" spans="1:2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 ht="13" spans="1:2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 ht="13" spans="1:2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 ht="13" spans="1:2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 ht="13" spans="1:2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 ht="13" spans="1:2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 ht="13" spans="1:2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 ht="13" spans="1: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 ht="13" spans="1:2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 ht="13" spans="1:2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 ht="13" spans="1:2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 ht="13" spans="1:2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 ht="13" spans="1:2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ht="13" spans="1:2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ht="13" spans="1:2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 ht="13" spans="1:2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 ht="13" spans="1:2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 ht="13" spans="1:2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 ht="13" spans="1:2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 ht="13" spans="1:2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 ht="13" spans="1:2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 ht="13" spans="1:2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 ht="13" spans="1:2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 ht="13" spans="1:2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 ht="13" spans="1:2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 ht="13" spans="1:2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 ht="13" spans="1:2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 ht="13" spans="1:2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 ht="13" spans="1:2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 ht="13" spans="1:2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 ht="13" spans="1:2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 ht="13" spans="1:2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 ht="13" spans="1:2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 ht="13" spans="1:2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 ht="13" spans="1:2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 ht="13" spans="1:2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 ht="13" spans="1:2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 ht="13" spans="1:2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 ht="13" spans="1:2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 ht="13" spans="1:2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 ht="13" spans="1:2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 ht="13" spans="1:2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 ht="13" spans="1:2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 ht="13" spans="1:2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 ht="13" spans="1:2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 ht="13" spans="1:2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 ht="13" spans="1:2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 ht="13" spans="1:2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 ht="13" spans="1:2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 ht="13" spans="1:2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 ht="13" spans="1:2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 ht="13" spans="1:2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 ht="13" spans="1:2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 ht="13" spans="1:2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 ht="13" spans="1:2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 ht="13" spans="1:2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 ht="13" spans="1:2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 ht="13" spans="1:2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 ht="13" spans="1:2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 ht="13" spans="1:2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 ht="13" spans="1:2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 ht="13" spans="1:2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 ht="13" spans="1:2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 ht="13" spans="1:2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 ht="13" spans="1:2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 ht="13" spans="1:2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 ht="13" spans="1:2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 ht="13" spans="1:2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 ht="13" spans="1:2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 ht="13" spans="1:2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 ht="13" spans="1:2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 ht="13" spans="1:2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ht="13" spans="1:2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ht="13" spans="1:2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ht="13" spans="1:2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ht="13" spans="1:2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ht="13" spans="1:2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ht="13" spans="1:2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ht="13" spans="1:2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ht="13" spans="1:2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ht="13" spans="1:2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ht="13" spans="1:2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ht="13" spans="1:2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ht="13" spans="1:2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ht="13" spans="1:2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ht="13" spans="1:2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ht="13" spans="1:2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ht="13" spans="1:2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ht="13" spans="1:2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ht="13" spans="1:2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ht="13" spans="1:2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ht="13" spans="1:2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ht="13" spans="1:2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ht="13" spans="1:2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ht="13" spans="1:2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ht="13" spans="1:2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ht="13" spans="1:2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ht="13" spans="1:2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ht="13" spans="1:2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ht="13" spans="1:2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ht="13" spans="1:2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ht="13" spans="1:2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ht="13" spans="1:2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ht="13" spans="1:2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ht="13" spans="1:2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ht="13" spans="1:2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ht="13" spans="1:2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ht="13" spans="1: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ht="13" spans="1:2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ht="13" spans="1:2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ht="13" spans="1:2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ht="13" spans="1:2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ht="13" spans="1:2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ht="13" spans="1:2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ht="13" spans="1:2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ht="13" spans="1:2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ht="13" spans="1:2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ht="13" spans="1:2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ht="13" spans="1:2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ht="13" spans="1:2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ht="13" spans="1:2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ht="13" spans="1:2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ht="13" spans="1:2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ht="13" spans="1:2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ht="13" spans="1:2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ht="13" spans="1:2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ht="13" spans="1:2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ht="13" spans="1:2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ht="13" spans="1:2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ht="13" spans="1:2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ht="13" spans="1:2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ht="13" spans="1:2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ht="13" spans="1:2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ht="13" spans="1:2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ht="13" spans="1:2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ht="13" spans="1:2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ht="13" spans="1:2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ht="13" spans="1:2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ht="13" spans="1:2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ht="13" spans="1:2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ht="13" spans="1:2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ht="13" spans="1:2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ht="13" spans="1:2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ht="13" spans="1:2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ht="13" spans="1:2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ht="13" spans="1:2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ht="13" spans="1:2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ht="13" spans="1:2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ht="13" spans="1:2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ht="13" spans="1:2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ht="13" spans="1:2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ht="13" spans="1:2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ht="13" spans="1:2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ht="13" spans="1:2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ht="13" spans="1:2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ht="13" spans="1:2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ht="13" spans="1:2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ht="13" spans="1:2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ht="13" spans="1:2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ht="13" spans="1:2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ht="13" spans="1:2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ht="13" spans="1:2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ht="13" spans="1:2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ht="13" spans="1:2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ht="13" spans="1:2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ht="13" spans="1:2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ht="13" spans="1:2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ht="13" spans="1:2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ht="13" spans="1:2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ht="13" spans="1:2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ht="13" spans="1:2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ht="13" spans="1:2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ht="13" spans="1:2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ht="13" spans="1:2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ht="13" spans="1:2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ht="13" spans="1:2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ht="13" spans="1:2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ht="13" spans="1:2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ht="13" spans="1:2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ht="13" spans="1:2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ht="13" spans="1:2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ht="13" spans="1:2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ht="13" spans="1:2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ht="13" spans="1:2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ht="13" spans="1:2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ht="13" spans="1:2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ht="13" spans="1:2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ht="13" spans="1:2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ht="13" spans="1:2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ht="13" spans="1:2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ht="13" spans="1:2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ht="13" spans="1:2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ht="13" spans="1:2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ht="13" spans="1:2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ht="13" spans="1:2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ht="13" spans="1:2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ht="13" spans="1:2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ht="13" spans="1:2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ht="13" spans="1:2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ht="13" spans="1:2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ht="13" spans="1:2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ht="13" spans="1:2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ht="13" spans="1:2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ht="13" spans="1:2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ht="13" spans="1:2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ht="13" spans="1:2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ht="13" spans="1:2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ht="13" spans="1: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ht="13" spans="1:2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ht="13" spans="1:2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ht="13" spans="1:2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ht="13" spans="1:2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ht="13" spans="1:2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ht="13" spans="1:2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ht="13" spans="1:2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ht="13" spans="1:2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ht="13" spans="1:2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ht="13" spans="1:2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ht="13" spans="1:2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ht="13" spans="1:2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ht="13" spans="1:2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ht="13" spans="1:2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ht="13" spans="1:2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ht="13" spans="1:2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ht="13" spans="1:2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ht="13" spans="1:2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ht="13" spans="1:2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ht="13" spans="1:2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ht="13" spans="1:2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ht="13" spans="1:2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ht="13" spans="1:2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ht="13" spans="1:2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ht="13" spans="1:2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ht="13" spans="1:2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ht="13" spans="1:2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ht="13" spans="1:2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ht="13" spans="1:2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ht="13" spans="1:2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ht="13" spans="1:2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ht="13" spans="1:2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ht="13" spans="1:2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ht="13" spans="1:2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ht="13" spans="1:2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ht="13" spans="1:2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ht="13" spans="1:2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ht="13" spans="1:2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ht="13" spans="1:2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ht="13" spans="1:2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ht="13" spans="1:2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ht="13" spans="1:2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ht="13" spans="1:2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ht="13" spans="1:2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ht="13" spans="1:2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ht="13" spans="1:2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ht="13" spans="1:2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ht="13" spans="1:2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ht="13" spans="1:2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ht="13" spans="1:2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ht="13" spans="1:2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ht="13" spans="1:2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ht="13" spans="1:2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ht="13" spans="1:2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ht="13" spans="1:2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ht="13" spans="1:2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ht="13" spans="1:2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ht="13" spans="1:2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ht="13" spans="1:2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ht="13" spans="1:2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ht="13" spans="1:2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ht="13" spans="1:2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ht="13" spans="1:2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ht="13" spans="1:2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ht="13" spans="1:2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ht="13" spans="1:2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ht="13" spans="1:2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ht="13" spans="1:2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ht="13" spans="1:2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ht="13" spans="1:2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ht="13" spans="1:2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ht="13" spans="1:2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ht="13" spans="1:2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ht="13" spans="1:2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ht="13" spans="1:2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ht="13" spans="1:2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ht="13" spans="1:2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ht="13" spans="1:2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ht="13" spans="1:2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ht="13" spans="1:2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ht="13" spans="1:2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ht="13" spans="1:2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ht="13" spans="1:2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ht="13" spans="1:2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ht="13" spans="1:2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ht="13" spans="1:2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ht="13" spans="1:2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ht="13" spans="1:2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ht="13" spans="1:2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ht="13" spans="1:2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ht="13" spans="1:2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ht="13" spans="1:2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ht="13" spans="1:2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ht="13" spans="1:2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ht="13" spans="1:2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ht="13" spans="1:2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ht="13" spans="1:2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ht="13" spans="1:2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ht="13" spans="1:2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ht="13" spans="1: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ht="13" spans="1:2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ht="13" spans="1:2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ht="13" spans="1:2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ht="13" spans="1:2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ht="13" spans="1:2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ht="13" spans="1:2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ht="13" spans="1:2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ht="13" spans="1:2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ht="13" spans="1:2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ht="13" spans="1:2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ht="13" spans="1:2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ht="13" spans="1:2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ht="13" spans="1:2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ht="13" spans="1:2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ht="13" spans="1:2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ht="13" spans="1:2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ht="13" spans="1:2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ht="13" spans="1:2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ht="13" spans="1:2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ht="13" spans="1:2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ht="13" spans="1:2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ht="13" spans="1:2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ht="13" spans="1:2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ht="13" spans="1:2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ht="13" spans="1:2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ht="13" spans="1:2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ht="13" spans="1:2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ht="13" spans="1:2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ht="13" spans="1:2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ht="13" spans="1:2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ht="13" spans="1:2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ht="13" spans="1:2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ht="13" spans="1:2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ht="13" spans="1:2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ht="13" spans="1:2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ht="13" spans="1:2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ht="13" spans="1:2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ht="13" spans="1:2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ht="13" spans="1:2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ht="13" spans="1:2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ht="13" spans="1:2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ht="13" spans="1:2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ht="13" spans="1:2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ht="13" spans="1:2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ht="13" spans="1:2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ht="13" spans="1:2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ht="13" spans="1:2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ht="13" spans="1:2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ht="13" spans="1:2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ht="13" spans="1:2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ht="13" spans="1:2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ht="13" spans="1:2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ht="13" spans="1:2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ht="13" spans="1:2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ht="13" spans="1:2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ht="13" spans="1:2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ht="13" spans="1:2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ht="13" spans="1:2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ht="13" spans="1:2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ht="13" spans="1:2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ht="13" spans="1:2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ht="13" spans="1:2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ht="13" spans="1:2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ht="13" spans="1:2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ht="13" spans="1:2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ht="13" spans="1:2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ht="13" spans="1:2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ht="13" spans="1:2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ht="13" spans="1:2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ht="13" spans="1:2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ht="13" spans="1:2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ht="13" spans="1:2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ht="13" spans="1:2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ht="13" spans="1:2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ht="13" spans="1:2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ht="13" spans="1:2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ht="13" spans="1:2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ht="13" spans="1:2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ht="13" spans="1:2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ht="13" spans="1:2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ht="13" spans="1:2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ht="13" spans="1:2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ht="13" spans="1:2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ht="13" spans="1:2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ht="13" spans="1:2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ht="13" spans="1:2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ht="13" spans="1:2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ht="13" spans="1:2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ht="13" spans="1:2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ht="13" spans="1:2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ht="13" spans="1:2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ht="13" spans="1:2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ht="13" spans="1:2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ht="13" spans="1:2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ht="13" spans="1:2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ht="13" spans="1:2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ht="13" spans="1:2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ht="13" spans="1:2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ht="13" spans="1:2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ht="13" spans="1: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ht="13" spans="1:2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ht="13" spans="1:2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ht="13" spans="1:2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ht="13" spans="1:2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ht="13" spans="1:2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ht="13" spans="1:2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ht="13" spans="1:2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ht="13" spans="1:2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ht="13" spans="1:2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ht="13" spans="1:2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ht="13" spans="1:2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ht="13" spans="1:2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ht="13" spans="1:2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ht="13" spans="1:2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ht="13" spans="1:2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ht="13" spans="1:2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ht="13" spans="1:2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ht="13" spans="1:2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ht="13" spans="1:2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ht="13" spans="1:2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ht="13" spans="1:2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ht="13" spans="1:2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ht="13" spans="1:2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ht="13" spans="1:2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ht="13" spans="1:2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ht="13" spans="1:2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ht="13" spans="1:2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ht="13" spans="1:2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ht="13" spans="1:2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ht="13" spans="1:2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ht="13" spans="1:2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ht="13" spans="1:2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ht="13" spans="1:2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ht="13" spans="1:2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ht="13" spans="1:2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ht="13" spans="1:2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ht="13" spans="1:2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ht="13" spans="1:2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ht="13" spans="1:2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ht="13" spans="1:2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ht="13" spans="1:2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ht="13" spans="1:2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ht="13" spans="1:2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ht="13" spans="1:2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ht="13" spans="1:2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ht="13" spans="1:2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ht="13" spans="1:2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ht="13" spans="1:2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ht="13" spans="1:2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ht="13" spans="1:2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ht="13" spans="1:2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ht="13" spans="1:2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ht="13" spans="1:2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ht="13" spans="1:2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ht="13" spans="1:2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ht="13" spans="1:2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ht="13" spans="1:2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ht="13" spans="1:2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ht="13" spans="1:2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ht="13" spans="1:2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ht="13" spans="1:2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ht="13" spans="1:2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ht="13" spans="1:2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ht="13" spans="1:2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ht="13" spans="1:2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ht="13" spans="1:2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ht="13" spans="1:2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ht="13" spans="1:2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ht="13" spans="1:2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ht="13" spans="1:2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ht="13" spans="1:2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ht="13" spans="1:2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ht="13" spans="1:2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ht="13" spans="1:2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ht="13" spans="1:2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ht="13" spans="1:2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ht="13" spans="1:2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ht="13" spans="1:2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ht="13" spans="1:2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ht="13" spans="1:2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ht="13" spans="1:2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ht="13" spans="1:2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ht="13" spans="1:21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ht="13" spans="1:21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ht="13" spans="1:21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ht="13" spans="1:21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ht="13" spans="1:21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ht="13" spans="1:21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ht="13" spans="1:21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ht="13" spans="1:21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ht="13" spans="1:21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ht="13" spans="1:21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ht="13" spans="1:21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ht="13" spans="1:21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ht="13" spans="1:21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ht="13" spans="1:21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ht="13" spans="1:21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</sheetData>
  <mergeCells count="70">
    <mergeCell ref="A1:E1"/>
    <mergeCell ref="A2:E2"/>
    <mergeCell ref="B4:C4"/>
    <mergeCell ref="D4:E4"/>
    <mergeCell ref="A23:E23"/>
    <mergeCell ref="A24:E24"/>
    <mergeCell ref="B26:C26"/>
    <mergeCell ref="D26:E26"/>
    <mergeCell ref="A45:E45"/>
    <mergeCell ref="A46:E46"/>
    <mergeCell ref="B48:C48"/>
    <mergeCell ref="D48:E48"/>
    <mergeCell ref="A61:E61"/>
    <mergeCell ref="A62:E62"/>
    <mergeCell ref="B64:C64"/>
    <mergeCell ref="D64:E64"/>
    <mergeCell ref="A89:E89"/>
    <mergeCell ref="A90:E90"/>
    <mergeCell ref="B92:C92"/>
    <mergeCell ref="D92:E92"/>
    <mergeCell ref="A113:E113"/>
    <mergeCell ref="A114:E114"/>
    <mergeCell ref="B116:C116"/>
    <mergeCell ref="D116:E116"/>
    <mergeCell ref="A143:E143"/>
    <mergeCell ref="A144:E144"/>
    <mergeCell ref="B146:C146"/>
    <mergeCell ref="D146:E146"/>
    <mergeCell ref="A171:E171"/>
    <mergeCell ref="A172:E172"/>
    <mergeCell ref="B174:C174"/>
    <mergeCell ref="D174:E174"/>
    <mergeCell ref="A195:E195"/>
    <mergeCell ref="A196:E196"/>
    <mergeCell ref="B198:C198"/>
    <mergeCell ref="D198:E198"/>
    <mergeCell ref="A215:E215"/>
    <mergeCell ref="A216:E216"/>
    <mergeCell ref="B218:C218"/>
    <mergeCell ref="D218:E218"/>
    <mergeCell ref="A245:E245"/>
    <mergeCell ref="A246:E246"/>
    <mergeCell ref="B248:C248"/>
    <mergeCell ref="D248:E248"/>
    <mergeCell ref="A264:E264"/>
    <mergeCell ref="A265:E265"/>
    <mergeCell ref="B267:C267"/>
    <mergeCell ref="D267:E267"/>
    <mergeCell ref="A281:E281"/>
    <mergeCell ref="A282:E282"/>
    <mergeCell ref="B284:C284"/>
    <mergeCell ref="D284:E284"/>
    <mergeCell ref="A305:E305"/>
    <mergeCell ref="A306:E306"/>
    <mergeCell ref="B308:C308"/>
    <mergeCell ref="D308:E308"/>
    <mergeCell ref="A4:A5"/>
    <mergeCell ref="A26:A27"/>
    <mergeCell ref="A48:A49"/>
    <mergeCell ref="A64:A65"/>
    <mergeCell ref="A92:A93"/>
    <mergeCell ref="A116:A117"/>
    <mergeCell ref="A146:A147"/>
    <mergeCell ref="A174:A175"/>
    <mergeCell ref="A198:A199"/>
    <mergeCell ref="A218:A219"/>
    <mergeCell ref="A248:A249"/>
    <mergeCell ref="A267:A268"/>
    <mergeCell ref="A284:A285"/>
    <mergeCell ref="A308:A30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 5.8.2 KCDA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- Disperta</dc:creator>
  <cp:lastModifiedBy>WPS_1720425946</cp:lastModifiedBy>
  <dcterms:created xsi:type="dcterms:W3CDTF">2026-02-05T01:25:39Z</dcterms:created>
  <dcterms:modified xsi:type="dcterms:W3CDTF">2026-02-05T01:25:54Z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7E25ABA2807C4BDE99A43A2CA1B9E1E9_11</vt:lpwstr>
  </property>
  <property fmtid="{D5CDD505-2E9C-101B-9397-08002B2CF9AE}" pid="3" name="KSOProductBuildVer">
    <vt:lpwstr>1033-12.2.0.23196</vt:lpwstr>
  </property>
</Properties>
</file>